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14352" windowHeight="6348" firstSheet="1" activeTab="1"/>
  </bookViews>
  <sheets>
    <sheet name="raw data" sheetId="1" r:id="rId1"/>
    <sheet name="work data for male crabs" sheetId="4" r:id="rId2"/>
    <sheet name="work data for female crabs" sheetId="2" r:id="rId3"/>
    <sheet name="Sheet3" sheetId="3" r:id="rId4"/>
  </sheets>
  <calcPr calcId="145621"/>
  <fileRecoveryPr repairLoad="1"/>
</workbook>
</file>

<file path=xl/calcChain.xml><?xml version="1.0" encoding="utf-8"?>
<calcChain xmlns="http://schemas.openxmlformats.org/spreadsheetml/2006/main">
  <c r="Q17" i="4" l="1"/>
  <c r="P17" i="4"/>
  <c r="O17" i="4"/>
  <c r="N17" i="4"/>
  <c r="Q16" i="4"/>
  <c r="P16" i="4"/>
  <c r="O16" i="4"/>
  <c r="N16" i="4"/>
  <c r="Q8" i="4"/>
  <c r="P8" i="4"/>
  <c r="O8" i="4"/>
  <c r="Q7" i="4"/>
  <c r="P7" i="4"/>
  <c r="O7" i="4"/>
  <c r="N8" i="4"/>
  <c r="N7" i="4"/>
  <c r="X9" i="4"/>
  <c r="X8" i="4"/>
  <c r="X7" i="4"/>
  <c r="X6" i="4"/>
  <c r="K24" i="4" l="1"/>
  <c r="J24" i="4"/>
  <c r="I24" i="4"/>
  <c r="H24" i="4"/>
  <c r="K23" i="4"/>
  <c r="J23" i="4"/>
  <c r="I23" i="4"/>
  <c r="H23" i="4"/>
  <c r="K22" i="4"/>
  <c r="J22" i="4"/>
  <c r="I22" i="4"/>
  <c r="H22" i="4"/>
  <c r="F22" i="4"/>
  <c r="E22" i="4"/>
  <c r="D22" i="4"/>
  <c r="C22" i="4"/>
  <c r="F22" i="1" l="1"/>
  <c r="E22" i="1"/>
  <c r="D22" i="1"/>
  <c r="C22" i="1"/>
  <c r="O24" i="1"/>
  <c r="N24" i="1"/>
  <c r="M24" i="1"/>
  <c r="L24" i="1"/>
  <c r="O23" i="1"/>
  <c r="N23" i="1"/>
  <c r="M23" i="1"/>
  <c r="L23" i="1"/>
  <c r="O22" i="1"/>
  <c r="N22" i="1"/>
  <c r="M22" i="1"/>
  <c r="L22" i="1"/>
  <c r="G5" i="1"/>
  <c r="H5" i="1"/>
  <c r="I5" i="1"/>
  <c r="J5" i="1"/>
  <c r="J17" i="1"/>
  <c r="I17" i="1"/>
  <c r="H17" i="1"/>
  <c r="G17" i="1"/>
  <c r="J13" i="1"/>
  <c r="I13" i="1"/>
  <c r="H13" i="1"/>
  <c r="G13" i="1"/>
  <c r="J9" i="1"/>
  <c r="I9" i="1"/>
  <c r="H9" i="1"/>
  <c r="G9" i="1"/>
  <c r="J22" i="1"/>
  <c r="I22" i="1"/>
  <c r="H22" i="1"/>
  <c r="G22" i="1"/>
</calcChain>
</file>

<file path=xl/sharedStrings.xml><?xml version="1.0" encoding="utf-8"?>
<sst xmlns="http://schemas.openxmlformats.org/spreadsheetml/2006/main" count="266" uniqueCount="71">
  <si>
    <t>Male crabs</t>
  </si>
  <si>
    <t>Danielle &amp; Nife</t>
  </si>
  <si>
    <t>Tessa &amp; Dana</t>
  </si>
  <si>
    <t>Meredith, Tiffany &amp; Ashley</t>
  </si>
  <si>
    <t>A</t>
  </si>
  <si>
    <t>B</t>
  </si>
  <si>
    <t>C</t>
  </si>
  <si>
    <t>D</t>
  </si>
  <si>
    <t>Given</t>
  </si>
  <si>
    <t>Received</t>
  </si>
  <si>
    <t>Female crabs</t>
  </si>
  <si>
    <t>Carapace size</t>
  </si>
  <si>
    <t>Claw size</t>
  </si>
  <si>
    <t>January 28, 2013 Animal Behavior Lab</t>
  </si>
  <si>
    <t>Awesome!!!!</t>
  </si>
  <si>
    <t>Jenae &amp; Chelsea</t>
  </si>
  <si>
    <t>Team</t>
  </si>
  <si>
    <t>Averages</t>
  </si>
  <si>
    <t>Ranks</t>
  </si>
  <si>
    <t>Carapace</t>
  </si>
  <si>
    <t>Claw</t>
  </si>
  <si>
    <t>Behavioral score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</si>
  <si>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</si>
  <si>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</si>
  <si>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</si>
  <si>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</si>
  <si>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</si>
  <si>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</si>
  <si>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</si>
  <si>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</si>
  <si>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</si>
  <si>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</si>
  <si>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</si>
  <si>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</si>
  <si>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</si>
  <si>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</si>
  <si>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</si>
  <si>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</si>
  <si>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</si>
  <si>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</si>
  <si>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</si>
  <si>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</si>
  <si>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</si>
  <si>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</si>
  <si>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</si>
  <si>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</si>
  <si>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</si>
  <si>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P</t>
  </si>
  <si>
    <t>Anova: Single Factor</t>
  </si>
  <si>
    <t>SUMMARY</t>
  </si>
  <si>
    <t>Groups</t>
  </si>
  <si>
    <t>Count</t>
  </si>
  <si>
    <t>Sum</t>
  </si>
  <si>
    <t>Average</t>
  </si>
  <si>
    <t>Variance</t>
  </si>
  <si>
    <t>Source of Variation</t>
  </si>
  <si>
    <t>F crit</t>
  </si>
  <si>
    <t>Between Groups</t>
  </si>
  <si>
    <t>Within Groups</t>
  </si>
  <si>
    <t>Carapace rank</t>
  </si>
  <si>
    <t>Column 1</t>
  </si>
  <si>
    <t>Column 2</t>
  </si>
  <si>
    <t>Column 3</t>
  </si>
  <si>
    <t>Column 4</t>
  </si>
  <si>
    <t>Claw rank</t>
  </si>
  <si>
    <t>SE</t>
  </si>
  <si>
    <t>Mean</t>
  </si>
  <si>
    <t>Effect of Carapace Size</t>
  </si>
  <si>
    <r>
      <t>Conclusion: We found no effect of carapace size on the number of acts given (F</t>
    </r>
    <r>
      <rPr>
        <vertAlign val="subscript"/>
        <sz val="11"/>
        <color theme="1"/>
        <rFont val="Calibri"/>
        <family val="2"/>
        <scheme val="minor"/>
      </rPr>
      <t>3,12</t>
    </r>
    <r>
      <rPr>
        <sz val="11"/>
        <color theme="1"/>
        <rFont val="Calibri"/>
        <family val="2"/>
        <scheme val="minor"/>
      </rPr>
      <t>=0.76, P = 0.536).</t>
    </r>
  </si>
  <si>
    <r>
      <t>Conclusion: We found no effect of claw size on the number of acts given (F</t>
    </r>
    <r>
      <rPr>
        <vertAlign val="subscript"/>
        <sz val="11"/>
        <color theme="1"/>
        <rFont val="Calibri"/>
        <family val="2"/>
        <scheme val="minor"/>
      </rPr>
      <t>3,12</t>
    </r>
    <r>
      <rPr>
        <sz val="11"/>
        <color theme="1"/>
        <rFont val="Calibri"/>
        <family val="2"/>
        <scheme val="minor"/>
      </rPr>
      <t>=0.69, P = 0.574).</t>
    </r>
  </si>
  <si>
    <t>Efect of claw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</si>
</sst>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0" xfId="0" applyFill="1" applyBorder="1" applyAlignment="1"/>
    <xf numFmtId="0" fontId="0" fillId="0" borderId="5" xfId="0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2" fillId="0" borderId="0" xfId="0" applyFont="1" applyBorder="1"/>
    <xf numFmtId="0" fontId="0" fillId="0" borderId="0" xfId="0" applyFill="1"/>
    <xf numFmtId="0" fontId="0" fillId="0" borderId="0" xfId="0" applyFill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0" fontId="0" fillId="0" borderId="8" xfId="0" applyFont="1" applyFill="1" applyBorder="1" applyAlignment="1"/>
    <xf numFmtId="0" fontId="0" fillId="0" borderId="7" xfId="0" applyFont="1" applyFill="1" applyBorder="1" applyAlignment="1"/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0" fillId="0" borderId="5" xfId="0" applyFont="1" applyFill="1" applyBorder="1" applyAlignment="1"/>
    <xf numFmtId="0" fontId="0" fillId="0" borderId="13" xfId="0" applyFont="1" applyFill="1" applyBorder="1" applyAlignment="1"/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'raw data'!$S$4</c:f>
              <c:strCache>
                <c:ptCount val="1"/>
                <c:pt idx="0">
                  <c:v>Given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9948643919510063"/>
                  <c:y val="-1.5111913094196558E-2"/>
                </c:manualLayout>
              </c:layout>
              <c:numFmt formatCode="General" sourceLinked="0"/>
            </c:trendlineLbl>
          </c:trendline>
          <c:xVal>
            <c:numRef>
              <c:f>'raw data'!$R$5:$R$8</c:f>
              <c:numCache>
                <c:formatCode>General</c:formatCode>
                <c:ptCount val="4"/>
                <c:pt idx="0">
                  <c:v>1.5</c:v>
                </c:pt>
                <c:pt idx="1">
                  <c:v>1.5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'raw data'!$S$5:$S$8</c:f>
              <c:numCache>
                <c:formatCode>General</c:formatCode>
                <c:ptCount val="4"/>
                <c:pt idx="0">
                  <c:v>2</c:v>
                </c:pt>
                <c:pt idx="1">
                  <c:v>2.625</c:v>
                </c:pt>
                <c:pt idx="2">
                  <c:v>1.75</c:v>
                </c:pt>
                <c:pt idx="3">
                  <c:v>3.625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69568"/>
        <c:axId val="42671104"/>
      </c:scatterChart>
      <c:valAx>
        <c:axId val="4266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671104"/>
        <c:crosses val="autoZero"/>
        <c:crossBetween val="midCat"/>
      </c:valAx>
      <c:valAx>
        <c:axId val="42671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2669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'raw data'!$S$9</c:f>
              <c:strCache>
                <c:ptCount val="1"/>
                <c:pt idx="0">
                  <c:v>Given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5523622047244097"/>
                  <c:y val="-1.5441819772528435E-3"/>
                </c:manualLayout>
              </c:layout>
              <c:numFmt formatCode="General" sourceLinked="0"/>
            </c:trendlineLbl>
          </c:trendline>
          <c:xVal>
            <c:numRef>
              <c:f>'raw data'!$R$10:$R$13</c:f>
              <c:numCache>
                <c:formatCode>General</c:formatCode>
                <c:ptCount val="4"/>
                <c:pt idx="0">
                  <c:v>1.25</c:v>
                </c:pt>
                <c:pt idx="1">
                  <c:v>2.25</c:v>
                </c:pt>
                <c:pt idx="2">
                  <c:v>2.5</c:v>
                </c:pt>
                <c:pt idx="3">
                  <c:v>4</c:v>
                </c:pt>
              </c:numCache>
            </c:numRef>
          </c:xVal>
          <c:yVal>
            <c:numRef>
              <c:f>'raw data'!$S$10:$S$13</c:f>
              <c:numCache>
                <c:formatCode>General</c:formatCode>
                <c:ptCount val="4"/>
                <c:pt idx="0">
                  <c:v>2</c:v>
                </c:pt>
                <c:pt idx="1">
                  <c:v>2.625</c:v>
                </c:pt>
                <c:pt idx="2">
                  <c:v>1.75</c:v>
                </c:pt>
                <c:pt idx="3">
                  <c:v>3.625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04896"/>
        <c:axId val="42706432"/>
      </c:scatterChart>
      <c:valAx>
        <c:axId val="427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706432"/>
        <c:crosses val="autoZero"/>
        <c:crossBetween val="midCat"/>
      </c:valAx>
      <c:valAx>
        <c:axId val="42706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27048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'work data for male crabs'!$AA$5</c:f>
              <c:strCache>
                <c:ptCount val="1"/>
                <c:pt idx="0">
                  <c:v>Given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'work data for male crabs'!$AB$6:$AB$9</c:f>
                <c:numCache>
                  <c:formatCode>General</c:formatCode>
                  <c:ptCount val="4"/>
                  <c:pt idx="0">
                    <c:v>0.8660254037844386</c:v>
                  </c:pt>
                  <c:pt idx="1">
                    <c:v>0.42695628191498325</c:v>
                  </c:pt>
                  <c:pt idx="2">
                    <c:v>0.28867513459481287</c:v>
                  </c:pt>
                  <c:pt idx="3">
                    <c:v>0.59072695328157598</c:v>
                  </c:pt>
                </c:numCache>
              </c:numRef>
            </c:plus>
            <c:minus>
              <c:numRef>
                <c:f>'work data for male crabs'!$AB$6:$AB$9</c:f>
                <c:numCache>
                  <c:formatCode>General</c:formatCode>
                  <c:ptCount val="4"/>
                  <c:pt idx="0">
                    <c:v>0.8660254037844386</c:v>
                  </c:pt>
                  <c:pt idx="1">
                    <c:v>0.42695628191498325</c:v>
                  </c:pt>
                  <c:pt idx="2">
                    <c:v>0.28867513459481287</c:v>
                  </c:pt>
                  <c:pt idx="3">
                    <c:v>0.59072695328157598</c:v>
                  </c:pt>
                </c:numCache>
              </c:numRef>
            </c:minus>
          </c:errBars>
          <c:val>
            <c:numRef>
              <c:f>'work data for male crabs'!$AA$6:$AA$9</c:f>
              <c:numCache>
                <c:formatCode>General</c:formatCode>
                <c:ptCount val="4"/>
                <c:pt idx="0">
                  <c:v>2.5</c:v>
                </c:pt>
                <c:pt idx="1">
                  <c:v>1.875</c:v>
                </c:pt>
                <c:pt idx="2">
                  <c:v>2.5</c:v>
                </c:pt>
                <c:pt idx="3">
                  <c:v>3.125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22080"/>
        <c:axId val="94294400"/>
      </c:barChart>
      <c:catAx>
        <c:axId val="8582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Size rank of carapace (mm)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94294400"/>
        <c:crosses val="autoZero"/>
        <c:auto val="1"/>
        <c:lblAlgn val="ctr"/>
        <c:lblOffset val="100"/>
        <c:noMultiLvlLbl val="0"/>
      </c:catAx>
      <c:valAx>
        <c:axId val="942944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en-US" sz="1600" b="0"/>
                  <a:t>Number of acts given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5822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342900</xdr:colOff>
      <xdr:row>2</xdr:row>
      <xdr:rowOff>128587</xdr:rowOff>
    </xdr:from>
    <xdr:to>
      <xdr:col>27</xdr:col>
      <xdr:colOff>38100</xdr:colOff>
      <xdr:row>17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333375</xdr:colOff>
      <xdr:row>17</xdr:row>
      <xdr:rowOff>100012</xdr:rowOff>
    </xdr:from>
    <xdr:to>
      <xdr:col>27</xdr:col>
      <xdr:colOff>28575</xdr:colOff>
      <xdr:row>31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72</xdr:row>
      <xdr:rowOff>0</xdr:rowOff>
    </xdr:from>
    <xdr:to>
      <xdr:col>13</xdr:col>
      <xdr:colOff>525780</xdr:colOff>
      <xdr:row>93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3228320"/>
          <a:ext cx="4792980" cy="3840480"/>
        </a:xfrm>
        <a:prstGeom prst="rect">
          <a:avLst/>
        </a:prstGeom>
      </xdr:spPr>
    </xdr:pic>
    <xdr:clientData/>
  </xdr:twoCellAnchor>
  <xdr:twoCellAnchor>
    <xdr:from>
      <xdr:col>28</xdr:col>
      <xdr:colOff>60960</xdr:colOff>
      <xdr:row>3</xdr:row>
      <xdr:rowOff>7620</xdr:rowOff>
    </xdr:from>
    <xdr:to>
      <xdr:col>35</xdr:col>
      <xdr:colOff>365760</xdr:colOff>
      <xdr:row>17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workbookViewId="0"/>
  </sheetViews>
  <sheetFormatPr defaultRowHeight="14.4" x14ac:dyDescent="0.3"/>
  <cols>
    <col min="1" max="1" width="25.109375" bestFit="1" customWidth="1"/>
    <col min="2" max="2" width="13.44140625" customWidth="1"/>
  </cols>
  <sheetData>
    <row r="1" spans="1:34" x14ac:dyDescent="0.3">
      <c r="A1" t="s">
        <v>13</v>
      </c>
    </row>
    <row r="3" spans="1:34" x14ac:dyDescent="0.3">
      <c r="C3" t="s">
        <v>0</v>
      </c>
      <c r="G3" t="s">
        <v>21</v>
      </c>
      <c r="L3" t="s">
        <v>18</v>
      </c>
      <c r="AC3" t="s">
        <v>22</v>
      </c>
    </row>
    <row r="4" spans="1:34" ht="15" thickBot="1" x14ac:dyDescent="0.35">
      <c r="A4" s="2" t="s">
        <v>16</v>
      </c>
      <c r="B4" s="2"/>
      <c r="C4" s="3" t="s">
        <v>4</v>
      </c>
      <c r="D4" s="3" t="s">
        <v>5</v>
      </c>
      <c r="E4" s="3" t="s">
        <v>6</v>
      </c>
      <c r="F4" s="4" t="s">
        <v>7</v>
      </c>
      <c r="G4" s="3" t="s">
        <v>4</v>
      </c>
      <c r="H4" s="3" t="s">
        <v>5</v>
      </c>
      <c r="I4" s="3" t="s">
        <v>6</v>
      </c>
      <c r="J4" s="4" t="s">
        <v>7</v>
      </c>
      <c r="K4" s="3"/>
      <c r="L4" s="3" t="s">
        <v>4</v>
      </c>
      <c r="M4" s="3" t="s">
        <v>5</v>
      </c>
      <c r="N4" s="3" t="s">
        <v>6</v>
      </c>
      <c r="O4" s="4" t="s">
        <v>7</v>
      </c>
      <c r="R4" t="s">
        <v>20</v>
      </c>
      <c r="S4" t="s">
        <v>8</v>
      </c>
    </row>
    <row r="5" spans="1:34" x14ac:dyDescent="0.3">
      <c r="A5" t="s">
        <v>15</v>
      </c>
      <c r="B5" t="s">
        <v>8</v>
      </c>
      <c r="C5">
        <v>2</v>
      </c>
      <c r="D5">
        <v>5</v>
      </c>
      <c r="E5">
        <v>4</v>
      </c>
      <c r="F5" s="5">
        <v>5</v>
      </c>
      <c r="G5">
        <f>C5/(C5+C6)</f>
        <v>0.4</v>
      </c>
      <c r="H5">
        <f>D5/(D5+D6)</f>
        <v>0.625</v>
      </c>
      <c r="I5">
        <f>E5/(E5+E6)</f>
        <v>0.5</v>
      </c>
      <c r="J5" s="5">
        <f>F5/(F5+F6)</f>
        <v>0.83333333333333337</v>
      </c>
      <c r="K5" s="7"/>
      <c r="O5" s="8"/>
      <c r="R5">
        <v>1.5</v>
      </c>
      <c r="S5">
        <v>2</v>
      </c>
      <c r="AC5" s="12" t="s">
        <v>23</v>
      </c>
      <c r="AD5" s="12"/>
    </row>
    <row r="6" spans="1:34" x14ac:dyDescent="0.3">
      <c r="A6" t="s">
        <v>14</v>
      </c>
      <c r="B6" t="s">
        <v>9</v>
      </c>
      <c r="C6">
        <v>3</v>
      </c>
      <c r="D6">
        <v>3</v>
      </c>
      <c r="E6">
        <v>4</v>
      </c>
      <c r="F6" s="5">
        <v>1</v>
      </c>
      <c r="J6" s="5"/>
      <c r="K6" s="7"/>
      <c r="L6">
        <v>1</v>
      </c>
      <c r="M6">
        <v>3.5</v>
      </c>
      <c r="N6">
        <v>2</v>
      </c>
      <c r="O6" s="5">
        <v>3.5</v>
      </c>
      <c r="R6">
        <v>1.5</v>
      </c>
      <c r="S6">
        <v>2.625</v>
      </c>
      <c r="AC6" s="9" t="s">
        <v>24</v>
      </c>
      <c r="AD6" s="9">
        <v>0.54976249960337353</v>
      </c>
    </row>
    <row r="7" spans="1:34" x14ac:dyDescent="0.3">
      <c r="B7" t="s">
        <v>11</v>
      </c>
      <c r="C7">
        <v>24.4</v>
      </c>
      <c r="D7">
        <v>23.6</v>
      </c>
      <c r="E7">
        <v>20.9</v>
      </c>
      <c r="F7" s="5">
        <v>19.899999999999999</v>
      </c>
      <c r="J7" s="5"/>
      <c r="K7" s="7"/>
      <c r="L7">
        <v>1</v>
      </c>
      <c r="M7">
        <v>2</v>
      </c>
      <c r="N7">
        <v>3</v>
      </c>
      <c r="O7" s="5">
        <v>4</v>
      </c>
      <c r="R7">
        <v>3</v>
      </c>
      <c r="S7">
        <v>1.75</v>
      </c>
      <c r="AC7" s="9" t="s">
        <v>25</v>
      </c>
      <c r="AD7" s="9">
        <v>0.30223880597014924</v>
      </c>
    </row>
    <row r="8" spans="1:34" x14ac:dyDescent="0.3">
      <c r="A8" s="2"/>
      <c r="B8" s="2" t="s">
        <v>12</v>
      </c>
      <c r="C8" s="2">
        <v>35</v>
      </c>
      <c r="D8" s="2">
        <v>37.299999999999997</v>
      </c>
      <c r="E8" s="2">
        <v>26.3</v>
      </c>
      <c r="F8" s="6">
        <v>24.5</v>
      </c>
      <c r="G8" s="2"/>
      <c r="H8" s="2"/>
      <c r="I8" s="2"/>
      <c r="J8" s="6"/>
      <c r="K8" s="2"/>
      <c r="L8" s="2">
        <v>2</v>
      </c>
      <c r="M8" s="2">
        <v>1</v>
      </c>
      <c r="N8" s="2">
        <v>3</v>
      </c>
      <c r="O8" s="6">
        <v>4</v>
      </c>
      <c r="R8">
        <v>4</v>
      </c>
      <c r="S8">
        <v>3.625</v>
      </c>
      <c r="AC8" s="9" t="s">
        <v>26</v>
      </c>
      <c r="AD8" s="9">
        <v>-4.6641791044776171E-2</v>
      </c>
    </row>
    <row r="9" spans="1:34" x14ac:dyDescent="0.3">
      <c r="A9" t="s">
        <v>1</v>
      </c>
      <c r="B9" t="s">
        <v>8</v>
      </c>
      <c r="C9">
        <v>7</v>
      </c>
      <c r="D9">
        <v>3</v>
      </c>
      <c r="E9">
        <v>6</v>
      </c>
      <c r="F9" s="5">
        <v>2</v>
      </c>
      <c r="G9">
        <f>C9/(C9+C10)</f>
        <v>0.7</v>
      </c>
      <c r="H9">
        <f>D9/(D9+D10)</f>
        <v>0.25</v>
      </c>
      <c r="I9">
        <f>E9/(E9+E10)</f>
        <v>0.66666666666666663</v>
      </c>
      <c r="J9" s="5">
        <f>F9/(F9+F10)</f>
        <v>0.5</v>
      </c>
      <c r="K9" s="7"/>
      <c r="O9" s="5"/>
      <c r="R9" t="s">
        <v>19</v>
      </c>
      <c r="S9" t="s">
        <v>8</v>
      </c>
      <c r="AC9" s="9" t="s">
        <v>27</v>
      </c>
      <c r="AD9" s="9">
        <v>0.85467464569858398</v>
      </c>
    </row>
    <row r="10" spans="1:34" ht="15" thickBot="1" x14ac:dyDescent="0.35">
      <c r="B10" t="s">
        <v>9</v>
      </c>
      <c r="C10">
        <v>3</v>
      </c>
      <c r="D10">
        <v>9</v>
      </c>
      <c r="E10">
        <v>3</v>
      </c>
      <c r="F10" s="5">
        <v>2</v>
      </c>
      <c r="J10" s="5"/>
      <c r="K10" s="7"/>
      <c r="L10">
        <v>1</v>
      </c>
      <c r="M10">
        <v>3</v>
      </c>
      <c r="N10">
        <v>2</v>
      </c>
      <c r="O10" s="5">
        <v>4</v>
      </c>
      <c r="R10">
        <v>1.25</v>
      </c>
      <c r="S10">
        <v>2</v>
      </c>
      <c r="AC10" s="10" t="s">
        <v>28</v>
      </c>
      <c r="AD10" s="10">
        <v>4</v>
      </c>
    </row>
    <row r="11" spans="1:34" x14ac:dyDescent="0.3">
      <c r="B11" t="s">
        <v>11</v>
      </c>
      <c r="C11">
        <v>23.3</v>
      </c>
      <c r="D11">
        <v>22</v>
      </c>
      <c r="E11">
        <v>21.9</v>
      </c>
      <c r="F11" s="5">
        <v>16.8</v>
      </c>
      <c r="J11" s="5"/>
      <c r="K11" s="7"/>
      <c r="L11">
        <v>1</v>
      </c>
      <c r="M11">
        <v>2</v>
      </c>
      <c r="N11">
        <v>3</v>
      </c>
      <c r="O11" s="5">
        <v>4</v>
      </c>
      <c r="R11">
        <v>2.25</v>
      </c>
      <c r="S11">
        <v>2.625</v>
      </c>
    </row>
    <row r="12" spans="1:34" ht="15" thickBot="1" x14ac:dyDescent="0.35">
      <c r="A12" s="2"/>
      <c r="B12" s="2" t="s">
        <v>12</v>
      </c>
      <c r="C12" s="2">
        <v>30.8</v>
      </c>
      <c r="D12" s="2">
        <v>33.5</v>
      </c>
      <c r="E12" s="2">
        <v>23.6</v>
      </c>
      <c r="F12" s="6">
        <v>14.3</v>
      </c>
      <c r="G12" s="2"/>
      <c r="H12" s="2"/>
      <c r="I12" s="2"/>
      <c r="J12" s="6"/>
      <c r="K12" s="2"/>
      <c r="L12" s="2">
        <v>2</v>
      </c>
      <c r="M12" s="2">
        <v>1</v>
      </c>
      <c r="N12" s="2">
        <v>3</v>
      </c>
      <c r="O12" s="6">
        <v>4</v>
      </c>
      <c r="R12">
        <v>2.5</v>
      </c>
      <c r="S12">
        <v>1.75</v>
      </c>
      <c r="AC12" t="s">
        <v>29</v>
      </c>
    </row>
    <row r="13" spans="1:34" x14ac:dyDescent="0.3">
      <c r="A13" t="s">
        <v>2</v>
      </c>
      <c r="B13" t="s">
        <v>8</v>
      </c>
      <c r="C13">
        <v>4</v>
      </c>
      <c r="D13">
        <v>2</v>
      </c>
      <c r="E13">
        <v>6</v>
      </c>
      <c r="F13" s="5">
        <v>1</v>
      </c>
      <c r="G13">
        <f>C13/(C13+C14)</f>
        <v>0.8</v>
      </c>
      <c r="H13">
        <f>D13/(D13+D14)</f>
        <v>0.25</v>
      </c>
      <c r="I13">
        <f>E13/(E13+E14)</f>
        <v>0.8571428571428571</v>
      </c>
      <c r="J13" s="5">
        <f>F13/(F13+F14)</f>
        <v>0.16666666666666666</v>
      </c>
      <c r="K13" s="7"/>
      <c r="O13" s="5"/>
      <c r="R13">
        <v>4</v>
      </c>
      <c r="S13">
        <v>3.625</v>
      </c>
      <c r="AC13" s="11"/>
      <c r="AD13" s="11" t="s">
        <v>34</v>
      </c>
      <c r="AE13" s="11" t="s">
        <v>35</v>
      </c>
      <c r="AF13" s="11" t="s">
        <v>36</v>
      </c>
      <c r="AG13" s="11" t="s">
        <v>37</v>
      </c>
      <c r="AH13" s="11" t="s">
        <v>47</v>
      </c>
    </row>
    <row r="14" spans="1:34" x14ac:dyDescent="0.3">
      <c r="B14" t="s">
        <v>9</v>
      </c>
      <c r="C14">
        <v>1</v>
      </c>
      <c r="D14">
        <v>6</v>
      </c>
      <c r="E14">
        <v>1</v>
      </c>
      <c r="F14" s="5">
        <v>5</v>
      </c>
      <c r="J14" s="5"/>
      <c r="K14" s="7"/>
      <c r="L14">
        <v>2</v>
      </c>
      <c r="M14">
        <v>3</v>
      </c>
      <c r="N14">
        <v>1</v>
      </c>
      <c r="O14" s="5">
        <v>4</v>
      </c>
      <c r="AC14" s="9" t="s">
        <v>30</v>
      </c>
      <c r="AD14" s="9">
        <v>1</v>
      </c>
      <c r="AE14" s="9">
        <v>0.6328125</v>
      </c>
      <c r="AF14" s="9">
        <v>0.6328125</v>
      </c>
      <c r="AG14" s="9">
        <v>0.86631016042780751</v>
      </c>
      <c r="AH14" s="9">
        <v>0.45023750039662658</v>
      </c>
    </row>
    <row r="15" spans="1:34" x14ac:dyDescent="0.3">
      <c r="B15" t="s">
        <v>11</v>
      </c>
      <c r="C15">
        <v>23</v>
      </c>
      <c r="D15">
        <v>20.2</v>
      </c>
      <c r="E15">
        <v>23.5</v>
      </c>
      <c r="F15" s="5">
        <v>19.8</v>
      </c>
      <c r="J15" s="5"/>
      <c r="K15" s="7"/>
      <c r="L15">
        <v>2</v>
      </c>
      <c r="M15">
        <v>3</v>
      </c>
      <c r="N15">
        <v>1</v>
      </c>
      <c r="O15" s="5">
        <v>4</v>
      </c>
      <c r="AC15" s="9" t="s">
        <v>31</v>
      </c>
      <c r="AD15" s="9">
        <v>2</v>
      </c>
      <c r="AE15" s="9">
        <v>1.4609375</v>
      </c>
      <c r="AF15" s="9">
        <v>0.73046875</v>
      </c>
      <c r="AG15" s="9"/>
      <c r="AH15" s="9"/>
    </row>
    <row r="16" spans="1:34" ht="15" thickBot="1" x14ac:dyDescent="0.35">
      <c r="A16" s="2"/>
      <c r="B16" s="2" t="s">
        <v>12</v>
      </c>
      <c r="C16" s="2">
        <v>32.6</v>
      </c>
      <c r="D16" s="2">
        <v>28.4</v>
      </c>
      <c r="E16" s="2">
        <v>25.8</v>
      </c>
      <c r="F16" s="6">
        <v>25.4</v>
      </c>
      <c r="G16" s="2"/>
      <c r="H16" s="2"/>
      <c r="I16" s="2"/>
      <c r="J16" s="6"/>
      <c r="K16" s="2"/>
      <c r="L16" s="2">
        <v>1</v>
      </c>
      <c r="M16" s="2">
        <v>2</v>
      </c>
      <c r="N16" s="2">
        <v>3</v>
      </c>
      <c r="O16" s="6">
        <v>4</v>
      </c>
      <c r="AC16" s="10" t="s">
        <v>32</v>
      </c>
      <c r="AD16" s="10">
        <v>3</v>
      </c>
      <c r="AE16" s="10">
        <v>2.09375</v>
      </c>
      <c r="AF16" s="10"/>
      <c r="AG16" s="10"/>
      <c r="AH16" s="10"/>
    </row>
    <row r="17" spans="1:37" ht="15" thickBot="1" x14ac:dyDescent="0.35">
      <c r="A17" t="s">
        <v>3</v>
      </c>
      <c r="B17" t="s">
        <v>8</v>
      </c>
      <c r="C17">
        <v>0</v>
      </c>
      <c r="D17">
        <v>6</v>
      </c>
      <c r="E17">
        <v>3</v>
      </c>
      <c r="F17" s="5">
        <v>2</v>
      </c>
      <c r="G17">
        <f>C17/(C17+C18)</f>
        <v>0</v>
      </c>
      <c r="H17">
        <f>D17/(D17+D18)</f>
        <v>1</v>
      </c>
      <c r="I17">
        <f>E17/(E17+E18)</f>
        <v>0.5</v>
      </c>
      <c r="J17" s="5">
        <f>F17/(F17+F18)</f>
        <v>0.25</v>
      </c>
      <c r="K17" s="7"/>
      <c r="O17" s="5"/>
    </row>
    <row r="18" spans="1:37" x14ac:dyDescent="0.3">
      <c r="B18" t="s">
        <v>9</v>
      </c>
      <c r="C18">
        <v>2</v>
      </c>
      <c r="D18">
        <v>0</v>
      </c>
      <c r="E18">
        <v>3</v>
      </c>
      <c r="F18" s="5">
        <v>6</v>
      </c>
      <c r="J18" s="5"/>
      <c r="K18" s="7"/>
      <c r="L18">
        <v>4</v>
      </c>
      <c r="M18">
        <v>1</v>
      </c>
      <c r="N18">
        <v>2</v>
      </c>
      <c r="O18" s="5">
        <v>3</v>
      </c>
      <c r="AC18" s="11"/>
      <c r="AD18" s="11" t="s">
        <v>39</v>
      </c>
      <c r="AE18" s="11" t="s">
        <v>27</v>
      </c>
      <c r="AF18" s="11" t="s">
        <v>40</v>
      </c>
      <c r="AG18" s="11" t="s">
        <v>41</v>
      </c>
      <c r="AH18" s="11" t="s">
        <v>42</v>
      </c>
      <c r="AI18" s="11" t="s">
        <v>43</v>
      </c>
      <c r="AJ18" s="11" t="s">
        <v>44</v>
      </c>
      <c r="AK18" s="11" t="s">
        <v>45</v>
      </c>
    </row>
    <row r="19" spans="1:37" x14ac:dyDescent="0.3">
      <c r="B19" t="s">
        <v>11</v>
      </c>
      <c r="C19">
        <v>27</v>
      </c>
      <c r="D19">
        <v>20.100000000000001</v>
      </c>
      <c r="E19">
        <v>18</v>
      </c>
      <c r="F19" s="5">
        <v>12.7</v>
      </c>
      <c r="J19" s="5"/>
      <c r="K19" s="7"/>
      <c r="L19">
        <v>1</v>
      </c>
      <c r="M19">
        <v>2</v>
      </c>
      <c r="N19">
        <v>3</v>
      </c>
      <c r="O19" s="5">
        <v>4</v>
      </c>
      <c r="AC19" s="9" t="s">
        <v>33</v>
      </c>
      <c r="AD19" s="9">
        <v>1.5624999999999996</v>
      </c>
      <c r="AE19" s="9">
        <v>1.0941467534364646</v>
      </c>
      <c r="AF19" s="9">
        <v>1.4280534079112739</v>
      </c>
      <c r="AG19" s="9">
        <v>0.28945852845517694</v>
      </c>
      <c r="AH19" s="9">
        <v>-3.145233515419918</v>
      </c>
      <c r="AI19" s="9">
        <v>6.2702335154199176</v>
      </c>
      <c r="AJ19" s="9">
        <v>-3.145233515419918</v>
      </c>
      <c r="AK19" s="9">
        <v>6.2702335154199176</v>
      </c>
    </row>
    <row r="20" spans="1:37" ht="15" thickBot="1" x14ac:dyDescent="0.35">
      <c r="A20" s="2"/>
      <c r="B20" s="2" t="s">
        <v>12</v>
      </c>
      <c r="C20" s="2">
        <v>48.7</v>
      </c>
      <c r="D20" s="2">
        <v>23.6</v>
      </c>
      <c r="E20" s="2">
        <v>17.899999999999999</v>
      </c>
      <c r="F20" s="6">
        <v>17.7</v>
      </c>
      <c r="G20" s="2"/>
      <c r="H20" s="2"/>
      <c r="I20" s="2"/>
      <c r="J20" s="6"/>
      <c r="K20" s="2"/>
      <c r="L20" s="2">
        <v>1</v>
      </c>
      <c r="M20" s="2">
        <v>2</v>
      </c>
      <c r="N20" s="2">
        <v>3</v>
      </c>
      <c r="O20" s="6">
        <v>4</v>
      </c>
      <c r="AC20" s="10" t="s">
        <v>46</v>
      </c>
      <c r="AD20" s="10">
        <v>0.37500000000000017</v>
      </c>
      <c r="AE20" s="10">
        <v>0.40289749178778578</v>
      </c>
      <c r="AF20" s="10">
        <v>0.93075784199103484</v>
      </c>
      <c r="AG20" s="10">
        <v>0.45023750039662636</v>
      </c>
      <c r="AH20" s="10">
        <v>-1.3585279928499283</v>
      </c>
      <c r="AI20" s="10">
        <v>2.1085279928499285</v>
      </c>
      <c r="AJ20" s="10">
        <v>-1.3585279928499283</v>
      </c>
      <c r="AK20" s="10">
        <v>2.1085279928499285</v>
      </c>
    </row>
    <row r="22" spans="1:37" s="1" customFormat="1" x14ac:dyDescent="0.3">
      <c r="A22" s="1" t="s">
        <v>17</v>
      </c>
      <c r="B22" s="1" t="s">
        <v>8</v>
      </c>
      <c r="C22" s="1">
        <f>AVERAGE(C5,C9,C13,C17)</f>
        <v>3.25</v>
      </c>
      <c r="D22" s="1">
        <f>AVERAGE(D5,D9,D13,D17)</f>
        <v>4</v>
      </c>
      <c r="E22" s="1">
        <f>AVERAGE(E5,E9,E13,E17)</f>
        <v>4.75</v>
      </c>
      <c r="F22" s="1">
        <f>AVERAGE(F5,F9,F13,F17)</f>
        <v>2.5</v>
      </c>
      <c r="G22" s="1">
        <f>AVERAGE(G5:G20)</f>
        <v>0.47500000000000003</v>
      </c>
      <c r="H22" s="1">
        <f>AVERAGE(H5:H20)</f>
        <v>0.53125</v>
      </c>
      <c r="I22" s="1">
        <f>AVERAGE(I5:I20)</f>
        <v>0.63095238095238093</v>
      </c>
      <c r="J22" s="1">
        <f>AVERAGE(J5:J20)</f>
        <v>0.43750000000000006</v>
      </c>
      <c r="K22" s="1" t="s">
        <v>8</v>
      </c>
      <c r="L22" s="1">
        <f t="shared" ref="L22:O24" si="0">AVERAGE(L6,L10,L14,L18)</f>
        <v>2</v>
      </c>
      <c r="M22" s="1">
        <f t="shared" si="0"/>
        <v>2.625</v>
      </c>
      <c r="N22" s="1">
        <f t="shared" si="0"/>
        <v>1.75</v>
      </c>
      <c r="O22" s="1">
        <f t="shared" si="0"/>
        <v>3.625</v>
      </c>
      <c r="AC22"/>
      <c r="AD22"/>
      <c r="AE22"/>
      <c r="AF22"/>
      <c r="AG22"/>
      <c r="AH22"/>
      <c r="AI22"/>
      <c r="AJ22"/>
      <c r="AK22"/>
    </row>
    <row r="23" spans="1:37" s="1" customFormat="1" x14ac:dyDescent="0.3">
      <c r="K23" s="1" t="s">
        <v>19</v>
      </c>
      <c r="L23" s="1">
        <f t="shared" si="0"/>
        <v>1.25</v>
      </c>
      <c r="M23" s="1">
        <f t="shared" si="0"/>
        <v>2.25</v>
      </c>
      <c r="N23" s="1">
        <f t="shared" si="0"/>
        <v>2.5</v>
      </c>
      <c r="O23" s="1">
        <f t="shared" si="0"/>
        <v>4</v>
      </c>
      <c r="AC23" t="s">
        <v>22</v>
      </c>
      <c r="AD23"/>
      <c r="AE23"/>
      <c r="AF23"/>
      <c r="AG23"/>
      <c r="AH23"/>
      <c r="AI23"/>
      <c r="AJ23"/>
      <c r="AK23"/>
    </row>
    <row r="24" spans="1:37" s="1" customFormat="1" ht="15" thickBot="1" x14ac:dyDescent="0.35">
      <c r="K24" s="1" t="s">
        <v>20</v>
      </c>
      <c r="L24" s="1">
        <f t="shared" si="0"/>
        <v>1.5</v>
      </c>
      <c r="M24" s="1">
        <f t="shared" si="0"/>
        <v>1.5</v>
      </c>
      <c r="N24" s="1">
        <f t="shared" si="0"/>
        <v>3</v>
      </c>
      <c r="O24" s="1">
        <f t="shared" si="0"/>
        <v>4</v>
      </c>
      <c r="AC24"/>
      <c r="AD24"/>
      <c r="AE24"/>
      <c r="AF24"/>
      <c r="AG24"/>
      <c r="AH24"/>
      <c r="AI24"/>
      <c r="AJ24"/>
      <c r="AK24"/>
    </row>
    <row r="25" spans="1:37" x14ac:dyDescent="0.3">
      <c r="C25" t="s">
        <v>10</v>
      </c>
      <c r="AC25" s="12" t="s">
        <v>23</v>
      </c>
      <c r="AD25" s="12"/>
    </row>
    <row r="26" spans="1:37" x14ac:dyDescent="0.3">
      <c r="A26" s="2" t="s">
        <v>16</v>
      </c>
      <c r="B26" s="2"/>
      <c r="C26" s="3" t="s">
        <v>4</v>
      </c>
      <c r="D26" s="3" t="s">
        <v>5</v>
      </c>
      <c r="E26" s="3" t="s">
        <v>6</v>
      </c>
      <c r="F26" s="3" t="s">
        <v>7</v>
      </c>
      <c r="AC26" s="9" t="s">
        <v>24</v>
      </c>
      <c r="AD26" s="9">
        <v>0.80089321825009763</v>
      </c>
    </row>
    <row r="27" spans="1:37" x14ac:dyDescent="0.3">
      <c r="A27" t="s">
        <v>15</v>
      </c>
      <c r="B27" t="s">
        <v>8</v>
      </c>
      <c r="C27">
        <v>4</v>
      </c>
      <c r="D27">
        <v>2</v>
      </c>
      <c r="E27">
        <v>7</v>
      </c>
      <c r="F27">
        <v>2</v>
      </c>
      <c r="AC27" s="9" t="s">
        <v>25</v>
      </c>
      <c r="AD27" s="9">
        <v>0.64142994703899847</v>
      </c>
    </row>
    <row r="28" spans="1:37" x14ac:dyDescent="0.3">
      <c r="B28" t="s">
        <v>9</v>
      </c>
      <c r="C28">
        <v>5</v>
      </c>
      <c r="D28">
        <v>5</v>
      </c>
      <c r="E28">
        <v>2</v>
      </c>
      <c r="F28">
        <v>3</v>
      </c>
      <c r="AC28" s="9" t="s">
        <v>26</v>
      </c>
      <c r="AD28" s="9">
        <v>0.46214492055849776</v>
      </c>
    </row>
    <row r="29" spans="1:37" x14ac:dyDescent="0.3">
      <c r="B29" t="s">
        <v>11</v>
      </c>
      <c r="C29">
        <v>18.100000000000001</v>
      </c>
      <c r="D29">
        <v>17.100000000000001</v>
      </c>
      <c r="E29">
        <v>16.3</v>
      </c>
      <c r="F29">
        <v>15.7</v>
      </c>
      <c r="AC29" s="9" t="s">
        <v>27</v>
      </c>
      <c r="AD29" s="9">
        <v>0.6126810134103623</v>
      </c>
    </row>
    <row r="30" spans="1:37" ht="15" thickBot="1" x14ac:dyDescent="0.35">
      <c r="B30" t="s">
        <v>12</v>
      </c>
      <c r="C30">
        <v>7.5</v>
      </c>
      <c r="D30">
        <v>6.2</v>
      </c>
      <c r="E30">
        <v>5.9</v>
      </c>
      <c r="F30">
        <v>6.6</v>
      </c>
      <c r="AC30" s="10" t="s">
        <v>28</v>
      </c>
      <c r="AD30" s="10">
        <v>4</v>
      </c>
    </row>
    <row r="31" spans="1:37" x14ac:dyDescent="0.3">
      <c r="A31" t="s">
        <v>1</v>
      </c>
      <c r="B31" t="s">
        <v>8</v>
      </c>
      <c r="C31">
        <v>4</v>
      </c>
      <c r="D31">
        <v>1</v>
      </c>
      <c r="E31">
        <v>5</v>
      </c>
      <c r="F31">
        <v>3</v>
      </c>
    </row>
    <row r="32" spans="1:37" ht="15" thickBot="1" x14ac:dyDescent="0.35">
      <c r="B32" t="s">
        <v>9</v>
      </c>
      <c r="C32">
        <v>7</v>
      </c>
      <c r="D32">
        <v>2</v>
      </c>
      <c r="E32">
        <v>2</v>
      </c>
      <c r="F32">
        <v>2</v>
      </c>
      <c r="AC32" t="s">
        <v>29</v>
      </c>
    </row>
    <row r="33" spans="1:37" x14ac:dyDescent="0.3">
      <c r="B33" t="s">
        <v>11</v>
      </c>
      <c r="C33">
        <v>18.3</v>
      </c>
      <c r="D33">
        <v>17.399999999999999</v>
      </c>
      <c r="E33">
        <v>15.9</v>
      </c>
      <c r="F33">
        <v>13.8</v>
      </c>
      <c r="AC33" s="11"/>
      <c r="AD33" s="11" t="s">
        <v>34</v>
      </c>
      <c r="AE33" s="11" t="s">
        <v>35</v>
      </c>
      <c r="AF33" s="11" t="s">
        <v>36</v>
      </c>
      <c r="AG33" s="11" t="s">
        <v>37</v>
      </c>
      <c r="AH33" s="11" t="s">
        <v>38</v>
      </c>
    </row>
    <row r="34" spans="1:37" x14ac:dyDescent="0.3">
      <c r="B34" t="s">
        <v>12</v>
      </c>
      <c r="C34">
        <v>6.8</v>
      </c>
      <c r="D34">
        <v>7.2</v>
      </c>
      <c r="E34">
        <v>6.5</v>
      </c>
      <c r="F34">
        <v>4.5999999999999996</v>
      </c>
      <c r="AC34" s="9" t="s">
        <v>30</v>
      </c>
      <c r="AD34" s="9">
        <v>1</v>
      </c>
      <c r="AE34" s="9">
        <v>1.342993951612903</v>
      </c>
      <c r="AF34" s="9">
        <v>1.342993951612903</v>
      </c>
      <c r="AG34" s="9">
        <v>3.5777106411547486</v>
      </c>
      <c r="AH34" s="9">
        <v>0.19910678174990237</v>
      </c>
    </row>
    <row r="35" spans="1:37" x14ac:dyDescent="0.3">
      <c r="A35" t="s">
        <v>2</v>
      </c>
      <c r="B35" t="s">
        <v>8</v>
      </c>
      <c r="C35">
        <v>1</v>
      </c>
      <c r="D35">
        <v>4</v>
      </c>
      <c r="E35">
        <v>0</v>
      </c>
      <c r="F35">
        <v>1</v>
      </c>
      <c r="AC35" s="9" t="s">
        <v>31</v>
      </c>
      <c r="AD35" s="9">
        <v>2</v>
      </c>
      <c r="AE35" s="9">
        <v>0.75075604838709697</v>
      </c>
      <c r="AF35" s="9">
        <v>0.37537802419354849</v>
      </c>
      <c r="AG35" s="9"/>
      <c r="AH35" s="9"/>
    </row>
    <row r="36" spans="1:37" ht="15" thickBot="1" x14ac:dyDescent="0.35">
      <c r="B36" t="s">
        <v>9</v>
      </c>
      <c r="C36">
        <v>3</v>
      </c>
      <c r="D36">
        <v>2</v>
      </c>
      <c r="E36">
        <v>2</v>
      </c>
      <c r="F36">
        <v>0</v>
      </c>
      <c r="AC36" s="10" t="s">
        <v>32</v>
      </c>
      <c r="AD36" s="10">
        <v>3</v>
      </c>
      <c r="AE36" s="10">
        <v>2.09375</v>
      </c>
      <c r="AF36" s="10"/>
      <c r="AG36" s="10"/>
      <c r="AH36" s="10"/>
    </row>
    <row r="37" spans="1:37" ht="15" thickBot="1" x14ac:dyDescent="0.35">
      <c r="B37" t="s">
        <v>11</v>
      </c>
      <c r="C37">
        <v>21.3</v>
      </c>
      <c r="D37">
        <v>19</v>
      </c>
      <c r="E37">
        <v>17.899999999999999</v>
      </c>
      <c r="F37">
        <v>13</v>
      </c>
    </row>
    <row r="38" spans="1:37" x14ac:dyDescent="0.3">
      <c r="B38" t="s">
        <v>12</v>
      </c>
      <c r="C38">
        <v>6.7</v>
      </c>
      <c r="D38">
        <v>7.6</v>
      </c>
      <c r="E38">
        <v>6.3</v>
      </c>
      <c r="F38">
        <v>4.7</v>
      </c>
      <c r="AC38" s="11"/>
      <c r="AD38" s="11" t="s">
        <v>39</v>
      </c>
      <c r="AE38" s="11" t="s">
        <v>27</v>
      </c>
      <c r="AF38" s="11" t="s">
        <v>40</v>
      </c>
      <c r="AG38" s="11" t="s">
        <v>41</v>
      </c>
      <c r="AH38" s="11" t="s">
        <v>42</v>
      </c>
      <c r="AI38" s="11" t="s">
        <v>43</v>
      </c>
      <c r="AJ38" s="11" t="s">
        <v>44</v>
      </c>
      <c r="AK38" s="11" t="s">
        <v>45</v>
      </c>
    </row>
    <row r="39" spans="1:37" x14ac:dyDescent="0.3">
      <c r="A39" t="s">
        <v>3</v>
      </c>
      <c r="B39" t="s">
        <v>8</v>
      </c>
      <c r="C39">
        <v>1</v>
      </c>
      <c r="D39">
        <v>3</v>
      </c>
      <c r="E39">
        <v>3</v>
      </c>
      <c r="F39">
        <v>0</v>
      </c>
      <c r="AC39" s="9" t="s">
        <v>33</v>
      </c>
      <c r="AD39" s="9">
        <v>1.0282258064516125</v>
      </c>
      <c r="AE39" s="9">
        <v>0.83623736592370335</v>
      </c>
      <c r="AF39" s="9">
        <v>1.2295860581592641</v>
      </c>
      <c r="AG39" s="9">
        <v>0.34387138218893598</v>
      </c>
      <c r="AH39" s="9">
        <v>-2.569813178758511</v>
      </c>
      <c r="AI39" s="9">
        <v>4.6262647916617361</v>
      </c>
      <c r="AJ39" s="9">
        <v>-2.569813178758511</v>
      </c>
      <c r="AK39" s="9">
        <v>4.6262647916617361</v>
      </c>
    </row>
    <row r="40" spans="1:37" ht="15" thickBot="1" x14ac:dyDescent="0.35">
      <c r="B40" t="s">
        <v>9</v>
      </c>
      <c r="C40">
        <v>2</v>
      </c>
      <c r="D40">
        <v>3</v>
      </c>
      <c r="E40">
        <v>0</v>
      </c>
      <c r="F40">
        <v>2</v>
      </c>
      <c r="AC40" s="10" t="s">
        <v>46</v>
      </c>
      <c r="AD40" s="10">
        <v>0.58870967741935498</v>
      </c>
      <c r="AE40" s="10">
        <v>0.3112422660548857</v>
      </c>
      <c r="AF40" s="10">
        <v>1.8914837142187482</v>
      </c>
      <c r="AG40" s="10">
        <v>0.19910678174990237</v>
      </c>
      <c r="AH40" s="10">
        <v>-0.75045770823510782</v>
      </c>
      <c r="AI40" s="10">
        <v>1.9278770630738178</v>
      </c>
      <c r="AJ40" s="10">
        <v>-0.75045770823510782</v>
      </c>
      <c r="AK40" s="10">
        <v>1.9278770630738178</v>
      </c>
    </row>
    <row r="41" spans="1:37" x14ac:dyDescent="0.3">
      <c r="B41" t="s">
        <v>11</v>
      </c>
      <c r="C41">
        <v>20.2</v>
      </c>
      <c r="D41">
        <v>16.600000000000001</v>
      </c>
      <c r="E41">
        <v>16.2</v>
      </c>
      <c r="F41">
        <v>14.9</v>
      </c>
    </row>
    <row r="42" spans="1:37" x14ac:dyDescent="0.3">
      <c r="B42" t="s">
        <v>12</v>
      </c>
      <c r="C42">
        <v>9.5</v>
      </c>
      <c r="D42">
        <v>6.2</v>
      </c>
      <c r="E42">
        <v>8</v>
      </c>
      <c r="F42">
        <v>5.8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topLeftCell="X1" workbookViewId="0">
      <selection activeCell="AB11" sqref="AB11"/>
    </sheetView>
  </sheetViews>
  <sheetFormatPr defaultRowHeight="14.4" x14ac:dyDescent="0.3"/>
  <cols>
    <col min="1" max="1" width="25.109375" bestFit="1" customWidth="1"/>
    <col min="2" max="2" width="13.44140625" customWidth="1"/>
    <col min="14" max="18" width="8.88671875" style="7"/>
    <col min="19" max="19" width="16.6640625" style="7" customWidth="1"/>
    <col min="20" max="20" width="8.88671875" style="7"/>
  </cols>
  <sheetData>
    <row r="1" spans="1:28" x14ac:dyDescent="0.3">
      <c r="A1" t="s">
        <v>13</v>
      </c>
      <c r="N1" s="14" t="s">
        <v>59</v>
      </c>
    </row>
    <row r="2" spans="1:28" ht="15" thickBot="1" x14ac:dyDescent="0.35">
      <c r="N2" s="15">
        <v>1</v>
      </c>
      <c r="O2" s="15">
        <v>2</v>
      </c>
      <c r="P2" s="15">
        <v>3</v>
      </c>
      <c r="Q2" s="15">
        <v>4</v>
      </c>
      <c r="S2" t="s">
        <v>48</v>
      </c>
      <c r="T2"/>
    </row>
    <row r="3" spans="1:28" x14ac:dyDescent="0.3">
      <c r="C3" t="s">
        <v>0</v>
      </c>
      <c r="H3" t="s">
        <v>18</v>
      </c>
      <c r="M3" s="22" t="s">
        <v>8</v>
      </c>
      <c r="N3" s="23">
        <v>4</v>
      </c>
      <c r="O3" s="24">
        <v>1.5</v>
      </c>
      <c r="P3" s="24">
        <v>3</v>
      </c>
      <c r="Q3" s="25">
        <v>1.5</v>
      </c>
      <c r="T3"/>
    </row>
    <row r="4" spans="1:28" ht="15" thickBot="1" x14ac:dyDescent="0.35">
      <c r="A4" s="2" t="s">
        <v>16</v>
      </c>
      <c r="B4" s="2"/>
      <c r="C4" s="3" t="s">
        <v>4</v>
      </c>
      <c r="D4" s="3" t="s">
        <v>5</v>
      </c>
      <c r="E4" s="3" t="s">
        <v>6</v>
      </c>
      <c r="F4" s="4" t="s">
        <v>7</v>
      </c>
      <c r="G4" s="3"/>
      <c r="H4" s="3" t="s">
        <v>4</v>
      </c>
      <c r="I4" s="3" t="s">
        <v>5</v>
      </c>
      <c r="J4" s="3" t="s">
        <v>6</v>
      </c>
      <c r="K4" s="4" t="s">
        <v>7</v>
      </c>
      <c r="L4" s="39"/>
      <c r="N4" s="26">
        <v>1</v>
      </c>
      <c r="O4" s="17">
        <v>3</v>
      </c>
      <c r="P4" s="17">
        <v>2</v>
      </c>
      <c r="Q4" s="27">
        <v>4</v>
      </c>
      <c r="R4" s="13"/>
      <c r="S4" t="s">
        <v>67</v>
      </c>
      <c r="T4"/>
    </row>
    <row r="5" spans="1:28" x14ac:dyDescent="0.3">
      <c r="A5" t="s">
        <v>15</v>
      </c>
      <c r="B5" t="s">
        <v>8</v>
      </c>
      <c r="C5">
        <v>2</v>
      </c>
      <c r="D5">
        <v>5</v>
      </c>
      <c r="E5">
        <v>4</v>
      </c>
      <c r="F5" s="5">
        <v>5</v>
      </c>
      <c r="G5" s="7"/>
      <c r="K5" s="8"/>
      <c r="L5" s="7"/>
      <c r="N5" s="26">
        <v>1</v>
      </c>
      <c r="O5" s="17">
        <v>2</v>
      </c>
      <c r="P5" s="17">
        <v>3</v>
      </c>
      <c r="Q5" s="27">
        <v>4</v>
      </c>
      <c r="R5" s="9"/>
      <c r="S5" s="11" t="s">
        <v>50</v>
      </c>
      <c r="T5" s="11" t="s">
        <v>51</v>
      </c>
      <c r="U5" s="11" t="s">
        <v>52</v>
      </c>
      <c r="V5" s="11" t="s">
        <v>53</v>
      </c>
      <c r="W5" s="11" t="s">
        <v>54</v>
      </c>
      <c r="X5" s="13" t="s">
        <v>65</v>
      </c>
      <c r="Z5" s="13" t="s">
        <v>19</v>
      </c>
      <c r="AA5" t="s">
        <v>8</v>
      </c>
      <c r="AB5" t="s">
        <v>65</v>
      </c>
    </row>
    <row r="6" spans="1:28" ht="15" thickBot="1" x14ac:dyDescent="0.35">
      <c r="A6" t="s">
        <v>14</v>
      </c>
      <c r="B6" t="s">
        <v>9</v>
      </c>
      <c r="C6">
        <v>3</v>
      </c>
      <c r="D6">
        <v>3</v>
      </c>
      <c r="E6">
        <v>4</v>
      </c>
      <c r="F6" s="5">
        <v>1</v>
      </c>
      <c r="G6" s="7" t="s">
        <v>8</v>
      </c>
      <c r="H6">
        <v>4</v>
      </c>
      <c r="I6">
        <v>1.5</v>
      </c>
      <c r="J6">
        <v>3</v>
      </c>
      <c r="K6" s="5">
        <v>1.5</v>
      </c>
      <c r="L6" s="7"/>
      <c r="N6" s="28">
        <v>4</v>
      </c>
      <c r="O6" s="29">
        <v>1</v>
      </c>
      <c r="P6" s="29">
        <v>2</v>
      </c>
      <c r="Q6" s="30">
        <v>3</v>
      </c>
      <c r="R6" s="9"/>
      <c r="S6" s="9" t="s">
        <v>60</v>
      </c>
      <c r="T6" s="9">
        <v>4</v>
      </c>
      <c r="U6" s="9">
        <v>10</v>
      </c>
      <c r="V6" s="9">
        <v>2.5</v>
      </c>
      <c r="W6" s="9">
        <v>3</v>
      </c>
      <c r="X6">
        <f>SQRT(W6)/SQRT(T6)</f>
        <v>0.8660254037844386</v>
      </c>
      <c r="Z6">
        <v>1</v>
      </c>
      <c r="AA6">
        <v>2.5</v>
      </c>
      <c r="AB6">
        <v>0.8660254037844386</v>
      </c>
    </row>
    <row r="7" spans="1:28" x14ac:dyDescent="0.3">
      <c r="B7" t="s">
        <v>11</v>
      </c>
      <c r="C7">
        <v>24.4</v>
      </c>
      <c r="D7">
        <v>23.6</v>
      </c>
      <c r="E7">
        <v>20.9</v>
      </c>
      <c r="F7" s="5">
        <v>19.899999999999999</v>
      </c>
      <c r="G7" s="7" t="s">
        <v>19</v>
      </c>
      <c r="H7">
        <v>1</v>
      </c>
      <c r="I7">
        <v>2</v>
      </c>
      <c r="J7">
        <v>3</v>
      </c>
      <c r="K7" s="5">
        <v>4</v>
      </c>
      <c r="L7" s="7"/>
      <c r="M7" t="s">
        <v>66</v>
      </c>
      <c r="N7" s="7">
        <f>AVERAGE(N3:N6)</f>
        <v>2.5</v>
      </c>
      <c r="O7" s="7">
        <f t="shared" ref="O7:Q7" si="0">AVERAGE(O3:O6)</f>
        <v>1.875</v>
      </c>
      <c r="P7" s="7">
        <f t="shared" si="0"/>
        <v>2.5</v>
      </c>
      <c r="Q7" s="7">
        <f t="shared" si="0"/>
        <v>3.125</v>
      </c>
      <c r="S7" s="9" t="s">
        <v>61</v>
      </c>
      <c r="T7" s="9">
        <v>4</v>
      </c>
      <c r="U7" s="9">
        <v>7.5</v>
      </c>
      <c r="V7" s="9">
        <v>1.875</v>
      </c>
      <c r="W7" s="9">
        <v>0.72916666666666663</v>
      </c>
      <c r="X7">
        <f t="shared" ref="X7:X9" si="1">SQRT(W7)/SQRT(T7)</f>
        <v>0.42695628191498325</v>
      </c>
      <c r="Z7">
        <v>2</v>
      </c>
      <c r="AA7">
        <v>1.875</v>
      </c>
      <c r="AB7">
        <v>0.42695628191498325</v>
      </c>
    </row>
    <row r="8" spans="1:28" x14ac:dyDescent="0.3">
      <c r="A8" s="2"/>
      <c r="B8" s="2" t="s">
        <v>12</v>
      </c>
      <c r="C8" s="2">
        <v>35</v>
      </c>
      <c r="D8" s="2">
        <v>37.299999999999997</v>
      </c>
      <c r="E8" s="2">
        <v>26.3</v>
      </c>
      <c r="F8" s="6">
        <v>24.5</v>
      </c>
      <c r="G8" s="2" t="s">
        <v>20</v>
      </c>
      <c r="H8" s="2">
        <v>2</v>
      </c>
      <c r="I8" s="2">
        <v>1</v>
      </c>
      <c r="J8" s="2">
        <v>3</v>
      </c>
      <c r="K8" s="6">
        <v>4</v>
      </c>
      <c r="L8" s="7"/>
      <c r="M8" t="s">
        <v>65</v>
      </c>
      <c r="N8" s="7">
        <f>STDEV(N3:N6)/SQRT(4)</f>
        <v>0.8660254037844386</v>
      </c>
      <c r="O8" s="7">
        <f t="shared" ref="O8:Q8" si="2">STDEV(O3:O6)/SQRT(4)</f>
        <v>0.42695628191498325</v>
      </c>
      <c r="P8" s="7">
        <f t="shared" si="2"/>
        <v>0.28867513459481287</v>
      </c>
      <c r="Q8" s="7">
        <f t="shared" si="2"/>
        <v>0.59072695328157598</v>
      </c>
      <c r="S8" s="9" t="s">
        <v>62</v>
      </c>
      <c r="T8" s="9">
        <v>4</v>
      </c>
      <c r="U8" s="9">
        <v>10</v>
      </c>
      <c r="V8" s="9">
        <v>2.5</v>
      </c>
      <c r="W8" s="9">
        <v>0.33333333333333331</v>
      </c>
      <c r="X8">
        <f t="shared" si="1"/>
        <v>0.28867513459481287</v>
      </c>
      <c r="Z8">
        <v>3</v>
      </c>
      <c r="AA8">
        <v>2.5</v>
      </c>
      <c r="AB8">
        <v>0.28867513459481287</v>
      </c>
    </row>
    <row r="9" spans="1:28" ht="15" thickBot="1" x14ac:dyDescent="0.35">
      <c r="A9" t="s">
        <v>1</v>
      </c>
      <c r="B9" t="s">
        <v>8</v>
      </c>
      <c r="C9">
        <v>7</v>
      </c>
      <c r="D9">
        <v>3</v>
      </c>
      <c r="E9">
        <v>6</v>
      </c>
      <c r="F9" s="5">
        <v>2</v>
      </c>
      <c r="G9" s="7"/>
      <c r="K9" s="5"/>
      <c r="L9" s="7"/>
      <c r="S9" s="10" t="s">
        <v>63</v>
      </c>
      <c r="T9" s="10">
        <v>4</v>
      </c>
      <c r="U9" s="10">
        <v>12.5</v>
      </c>
      <c r="V9" s="10">
        <v>3.125</v>
      </c>
      <c r="W9" s="10">
        <v>1.3958333333333333</v>
      </c>
      <c r="X9">
        <f t="shared" si="1"/>
        <v>0.59072695328157598</v>
      </c>
      <c r="Z9">
        <v>4</v>
      </c>
      <c r="AA9">
        <v>3.125</v>
      </c>
      <c r="AB9">
        <v>0.59072695328157598</v>
      </c>
    </row>
    <row r="10" spans="1:28" x14ac:dyDescent="0.3">
      <c r="B10" t="s">
        <v>9</v>
      </c>
      <c r="C10">
        <v>3</v>
      </c>
      <c r="D10">
        <v>9</v>
      </c>
      <c r="E10">
        <v>3</v>
      </c>
      <c r="F10" s="5">
        <v>2</v>
      </c>
      <c r="G10" s="7" t="s">
        <v>8</v>
      </c>
      <c r="H10">
        <v>1</v>
      </c>
      <c r="I10">
        <v>3</v>
      </c>
      <c r="J10">
        <v>2</v>
      </c>
      <c r="K10" s="5">
        <v>4</v>
      </c>
      <c r="L10" s="7"/>
      <c r="N10" s="7" t="s">
        <v>64</v>
      </c>
      <c r="R10" s="13"/>
      <c r="S10"/>
      <c r="T10"/>
    </row>
    <row r="11" spans="1:28" ht="15" thickBot="1" x14ac:dyDescent="0.35">
      <c r="B11" t="s">
        <v>11</v>
      </c>
      <c r="C11">
        <v>23.3</v>
      </c>
      <c r="D11">
        <v>22</v>
      </c>
      <c r="E11">
        <v>21.9</v>
      </c>
      <c r="F11" s="5">
        <v>16.8</v>
      </c>
      <c r="G11" s="7" t="s">
        <v>19</v>
      </c>
      <c r="H11">
        <v>1</v>
      </c>
      <c r="I11">
        <v>2</v>
      </c>
      <c r="J11">
        <v>3</v>
      </c>
      <c r="K11" s="5">
        <v>4</v>
      </c>
      <c r="L11" s="7"/>
      <c r="N11" s="18">
        <v>1</v>
      </c>
      <c r="O11" s="18">
        <v>2</v>
      </c>
      <c r="P11" s="18">
        <v>3</v>
      </c>
      <c r="Q11" s="15">
        <v>4</v>
      </c>
      <c r="R11" s="9"/>
      <c r="S11"/>
      <c r="T11"/>
    </row>
    <row r="12" spans="1:28" ht="15" thickBot="1" x14ac:dyDescent="0.35">
      <c r="A12" s="2"/>
      <c r="B12" s="2" t="s">
        <v>12</v>
      </c>
      <c r="C12" s="2">
        <v>30.8</v>
      </c>
      <c r="D12" s="2">
        <v>33.5</v>
      </c>
      <c r="E12" s="2">
        <v>23.6</v>
      </c>
      <c r="F12" s="6">
        <v>14.3</v>
      </c>
      <c r="G12" s="2" t="s">
        <v>20</v>
      </c>
      <c r="H12" s="2">
        <v>2</v>
      </c>
      <c r="I12" s="2">
        <v>1</v>
      </c>
      <c r="J12" s="2">
        <v>3</v>
      </c>
      <c r="K12" s="6">
        <v>4</v>
      </c>
      <c r="L12" s="7"/>
      <c r="N12" s="31">
        <v>1.5</v>
      </c>
      <c r="O12" s="32">
        <v>4</v>
      </c>
      <c r="P12" s="32">
        <v>3</v>
      </c>
      <c r="Q12" s="33">
        <v>1.5</v>
      </c>
      <c r="R12" s="9"/>
      <c r="S12" t="s">
        <v>29</v>
      </c>
      <c r="T12"/>
    </row>
    <row r="13" spans="1:28" x14ac:dyDescent="0.3">
      <c r="A13" t="s">
        <v>2</v>
      </c>
      <c r="B13" t="s">
        <v>8</v>
      </c>
      <c r="C13">
        <v>4</v>
      </c>
      <c r="D13">
        <v>2</v>
      </c>
      <c r="E13">
        <v>6</v>
      </c>
      <c r="F13" s="5">
        <v>1</v>
      </c>
      <c r="G13" s="7"/>
      <c r="K13" s="5"/>
      <c r="L13" s="7"/>
      <c r="N13" s="34">
        <v>3</v>
      </c>
      <c r="O13" s="16">
        <v>1</v>
      </c>
      <c r="P13" s="16">
        <v>2</v>
      </c>
      <c r="Q13" s="35">
        <v>4</v>
      </c>
      <c r="R13" s="9"/>
      <c r="S13" s="11" t="s">
        <v>55</v>
      </c>
      <c r="T13" s="11" t="s">
        <v>35</v>
      </c>
      <c r="U13" s="11" t="s">
        <v>34</v>
      </c>
      <c r="V13" s="11" t="s">
        <v>36</v>
      </c>
      <c r="W13" s="11" t="s">
        <v>37</v>
      </c>
      <c r="X13" s="11" t="s">
        <v>41</v>
      </c>
      <c r="Y13" s="11" t="s">
        <v>56</v>
      </c>
    </row>
    <row r="14" spans="1:28" x14ac:dyDescent="0.3">
      <c r="B14" t="s">
        <v>9</v>
      </c>
      <c r="C14">
        <v>1</v>
      </c>
      <c r="D14">
        <v>6</v>
      </c>
      <c r="E14">
        <v>1</v>
      </c>
      <c r="F14" s="5">
        <v>5</v>
      </c>
      <c r="G14" s="7" t="s">
        <v>8</v>
      </c>
      <c r="H14">
        <v>2</v>
      </c>
      <c r="I14">
        <v>3</v>
      </c>
      <c r="J14">
        <v>1</v>
      </c>
      <c r="K14" s="5">
        <v>4</v>
      </c>
      <c r="L14" s="7"/>
      <c r="N14" s="34">
        <v>2</v>
      </c>
      <c r="O14" s="16">
        <v>3</v>
      </c>
      <c r="P14" s="16">
        <v>1</v>
      </c>
      <c r="Q14" s="35">
        <v>4</v>
      </c>
      <c r="R14" s="9"/>
      <c r="S14" s="9" t="s">
        <v>57</v>
      </c>
      <c r="T14" s="9">
        <v>3.125</v>
      </c>
      <c r="U14" s="9">
        <v>3</v>
      </c>
      <c r="V14" s="9">
        <v>1.0416666666666667</v>
      </c>
      <c r="W14" s="9">
        <v>0.76335877862595425</v>
      </c>
      <c r="X14" s="9">
        <v>0.53608501365059802</v>
      </c>
      <c r="Y14" s="9">
        <v>3.4902948194976045</v>
      </c>
    </row>
    <row r="15" spans="1:28" ht="15" thickBot="1" x14ac:dyDescent="0.35">
      <c r="B15" t="s">
        <v>11</v>
      </c>
      <c r="C15">
        <v>23</v>
      </c>
      <c r="D15">
        <v>20.2</v>
      </c>
      <c r="E15">
        <v>23.5</v>
      </c>
      <c r="F15" s="5">
        <v>19.8</v>
      </c>
      <c r="G15" s="7" t="s">
        <v>19</v>
      </c>
      <c r="H15">
        <v>2</v>
      </c>
      <c r="I15">
        <v>3</v>
      </c>
      <c r="J15">
        <v>1</v>
      </c>
      <c r="K15" s="5">
        <v>4</v>
      </c>
      <c r="L15" s="7"/>
      <c r="N15" s="36">
        <v>4</v>
      </c>
      <c r="O15" s="37">
        <v>1</v>
      </c>
      <c r="P15" s="37">
        <v>2</v>
      </c>
      <c r="Q15" s="38">
        <v>3</v>
      </c>
      <c r="S15" s="9" t="s">
        <v>58</v>
      </c>
      <c r="T15" s="9">
        <v>16.375</v>
      </c>
      <c r="U15" s="9">
        <v>12</v>
      </c>
      <c r="V15" s="9">
        <v>1.3645833333333333</v>
      </c>
      <c r="W15" s="9"/>
      <c r="X15" s="9"/>
      <c r="Y15" s="9"/>
    </row>
    <row r="16" spans="1:28" x14ac:dyDescent="0.3">
      <c r="A16" s="2"/>
      <c r="B16" s="2" t="s">
        <v>12</v>
      </c>
      <c r="C16" s="2">
        <v>32.6</v>
      </c>
      <c r="D16" s="2">
        <v>28.4</v>
      </c>
      <c r="E16" s="2">
        <v>25.8</v>
      </c>
      <c r="F16" s="6">
        <v>25.4</v>
      </c>
      <c r="G16" s="2" t="s">
        <v>20</v>
      </c>
      <c r="H16" s="2">
        <v>1</v>
      </c>
      <c r="I16" s="2">
        <v>2</v>
      </c>
      <c r="J16" s="2">
        <v>3</v>
      </c>
      <c r="K16" s="6">
        <v>4</v>
      </c>
      <c r="L16" s="7"/>
      <c r="M16" t="s">
        <v>66</v>
      </c>
      <c r="N16" s="7">
        <f>AVERAGE(N12:N15)</f>
        <v>2.625</v>
      </c>
      <c r="O16" s="7">
        <f t="shared" ref="O16" si="3">AVERAGE(O12:O15)</f>
        <v>2.25</v>
      </c>
      <c r="P16" s="7">
        <f t="shared" ref="P16" si="4">AVERAGE(P12:P15)</f>
        <v>2</v>
      </c>
      <c r="Q16" s="7">
        <f t="shared" ref="Q16" si="5">AVERAGE(Q12:Q15)</f>
        <v>3.125</v>
      </c>
      <c r="S16" s="9"/>
      <c r="T16" s="9"/>
      <c r="U16" s="9"/>
      <c r="V16" s="9"/>
      <c r="W16" s="9"/>
      <c r="X16" s="9"/>
      <c r="Y16" s="9"/>
    </row>
    <row r="17" spans="1:39" ht="15" thickBot="1" x14ac:dyDescent="0.35">
      <c r="A17" t="s">
        <v>3</v>
      </c>
      <c r="B17" t="s">
        <v>8</v>
      </c>
      <c r="C17">
        <v>0</v>
      </c>
      <c r="D17">
        <v>6</v>
      </c>
      <c r="E17">
        <v>3</v>
      </c>
      <c r="F17" s="5">
        <v>2</v>
      </c>
      <c r="G17" s="7"/>
      <c r="K17" s="5"/>
      <c r="L17" s="7"/>
      <c r="M17" t="s">
        <v>65</v>
      </c>
      <c r="N17" s="7">
        <f>STDEV(N12:N15)/SQRT(4)</f>
        <v>0.5543389456520863</v>
      </c>
      <c r="O17" s="7">
        <f t="shared" ref="O17:Q17" si="6">STDEV(O12:O15)/SQRT(4)</f>
        <v>0.75</v>
      </c>
      <c r="P17" s="7">
        <f t="shared" si="6"/>
        <v>0.40824829046386302</v>
      </c>
      <c r="Q17" s="7">
        <f t="shared" si="6"/>
        <v>0.59072695328157598</v>
      </c>
      <c r="S17" s="10" t="s">
        <v>32</v>
      </c>
      <c r="T17" s="10">
        <v>19.5</v>
      </c>
      <c r="U17" s="10">
        <v>15</v>
      </c>
      <c r="V17" s="10"/>
      <c r="W17" s="10"/>
      <c r="X17" s="10"/>
      <c r="Y17" s="10"/>
    </row>
    <row r="18" spans="1:39" x14ac:dyDescent="0.3">
      <c r="B18" t="s">
        <v>9</v>
      </c>
      <c r="C18">
        <v>2</v>
      </c>
      <c r="D18">
        <v>0</v>
      </c>
      <c r="E18">
        <v>3</v>
      </c>
      <c r="F18" s="5">
        <v>6</v>
      </c>
      <c r="G18" s="7" t="s">
        <v>8</v>
      </c>
      <c r="H18">
        <v>4</v>
      </c>
      <c r="I18">
        <v>1</v>
      </c>
      <c r="J18">
        <v>2</v>
      </c>
      <c r="K18" s="5">
        <v>3</v>
      </c>
      <c r="L18" s="7"/>
      <c r="S18" s="13"/>
      <c r="T18" s="13"/>
    </row>
    <row r="19" spans="1:39" ht="15.6" x14ac:dyDescent="0.35">
      <c r="B19" t="s">
        <v>11</v>
      </c>
      <c r="C19">
        <v>27</v>
      </c>
      <c r="D19">
        <v>20.100000000000001</v>
      </c>
      <c r="E19">
        <v>18</v>
      </c>
      <c r="F19" s="5">
        <v>12.7</v>
      </c>
      <c r="G19" s="7" t="s">
        <v>19</v>
      </c>
      <c r="H19">
        <v>1</v>
      </c>
      <c r="I19">
        <v>2</v>
      </c>
      <c r="J19">
        <v>3</v>
      </c>
      <c r="K19" s="5">
        <v>4</v>
      </c>
      <c r="L19" s="7"/>
      <c r="S19" s="9" t="s">
        <v>68</v>
      </c>
      <c r="T19" s="9"/>
    </row>
    <row r="20" spans="1:39" x14ac:dyDescent="0.3">
      <c r="A20" s="2"/>
      <c r="B20" s="2" t="s">
        <v>12</v>
      </c>
      <c r="C20" s="2">
        <v>48.7</v>
      </c>
      <c r="D20" s="2">
        <v>23.6</v>
      </c>
      <c r="E20" s="2">
        <v>17.899999999999999</v>
      </c>
      <c r="F20" s="6">
        <v>17.7</v>
      </c>
      <c r="G20" s="2" t="s">
        <v>20</v>
      </c>
      <c r="H20" s="2">
        <v>1</v>
      </c>
      <c r="I20" s="2">
        <v>2</v>
      </c>
      <c r="J20" s="2">
        <v>3</v>
      </c>
      <c r="K20" s="6">
        <v>4</v>
      </c>
      <c r="L20" s="7"/>
      <c r="N20" t="s">
        <v>48</v>
      </c>
      <c r="O20"/>
      <c r="P20"/>
      <c r="Q20"/>
      <c r="R20"/>
      <c r="S20"/>
      <c r="T20"/>
    </row>
    <row r="21" spans="1:39" x14ac:dyDescent="0.3">
      <c r="N21" t="s">
        <v>70</v>
      </c>
      <c r="O21"/>
      <c r="P21"/>
      <c r="Q21"/>
      <c r="R21"/>
      <c r="S21"/>
      <c r="T21"/>
    </row>
    <row r="22" spans="1:39" s="1" customFormat="1" ht="15" thickBot="1" x14ac:dyDescent="0.35">
      <c r="A22" s="1" t="s">
        <v>17</v>
      </c>
      <c r="B22" s="1" t="s">
        <v>8</v>
      </c>
      <c r="C22" s="1">
        <f>AVERAGE(C5,C9,C13,C17)</f>
        <v>3.25</v>
      </c>
      <c r="D22" s="1">
        <f>AVERAGE(D5,D9,D13,D17)</f>
        <v>4</v>
      </c>
      <c r="E22" s="1">
        <f>AVERAGE(E5,E9,E13,E17)</f>
        <v>4.75</v>
      </c>
      <c r="F22" s="1">
        <f>AVERAGE(F5,F9,F13,F17)</f>
        <v>2.5</v>
      </c>
      <c r="G22" s="1" t="s">
        <v>8</v>
      </c>
      <c r="H22" s="1">
        <f>AVERAGE(H6,H10,H14,H18)</f>
        <v>2.75</v>
      </c>
      <c r="I22" s="1">
        <f>AVERAGE(I6,I10,I14,I18)</f>
        <v>2.125</v>
      </c>
      <c r="J22" s="1">
        <f>AVERAGE(J6,J10,J14,J18)</f>
        <v>2</v>
      </c>
      <c r="K22" s="1">
        <f>AVERAGE(K6,K10,K14,K18)</f>
        <v>3.125</v>
      </c>
      <c r="M22" s="19"/>
      <c r="N22" t="s">
        <v>49</v>
      </c>
      <c r="O22"/>
      <c r="P22"/>
      <c r="Q22"/>
      <c r="R22"/>
      <c r="S22"/>
      <c r="T22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s="1" customFormat="1" x14ac:dyDescent="0.3">
      <c r="G23" s="1" t="s">
        <v>19</v>
      </c>
      <c r="H23" s="1">
        <f t="shared" ref="H23:K24" si="7">AVERAGE(H7,H11,H15,H19)</f>
        <v>1.25</v>
      </c>
      <c r="I23" s="1">
        <f t="shared" si="7"/>
        <v>2.25</v>
      </c>
      <c r="J23" s="1">
        <f t="shared" si="7"/>
        <v>2.5</v>
      </c>
      <c r="K23" s="1">
        <f t="shared" si="7"/>
        <v>4</v>
      </c>
      <c r="M23" s="19"/>
      <c r="N23" s="11" t="s">
        <v>50</v>
      </c>
      <c r="O23" s="11" t="s">
        <v>51</v>
      </c>
      <c r="P23" s="11" t="s">
        <v>52</v>
      </c>
      <c r="Q23" s="11" t="s">
        <v>53</v>
      </c>
      <c r="R23" s="11" t="s">
        <v>54</v>
      </c>
      <c r="S23"/>
      <c r="T23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 s="1" customFormat="1" x14ac:dyDescent="0.3">
      <c r="G24" s="1" t="s">
        <v>20</v>
      </c>
      <c r="H24" s="1">
        <f t="shared" si="7"/>
        <v>1.5</v>
      </c>
      <c r="I24" s="1">
        <f t="shared" si="7"/>
        <v>1.5</v>
      </c>
      <c r="J24" s="1">
        <f t="shared" si="7"/>
        <v>3</v>
      </c>
      <c r="K24" s="1">
        <f t="shared" si="7"/>
        <v>4</v>
      </c>
      <c r="M24" s="19"/>
      <c r="N24" s="9" t="s">
        <v>60</v>
      </c>
      <c r="O24" s="9">
        <v>4</v>
      </c>
      <c r="P24" s="9">
        <v>10.5</v>
      </c>
      <c r="Q24" s="9">
        <v>2.625</v>
      </c>
      <c r="R24" s="9">
        <v>1.2291666666666667</v>
      </c>
      <c r="S24"/>
      <c r="T24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x14ac:dyDescent="0.3">
      <c r="N25" s="9" t="s">
        <v>61</v>
      </c>
      <c r="O25" s="9">
        <v>4</v>
      </c>
      <c r="P25" s="9">
        <v>9</v>
      </c>
      <c r="Q25" s="9">
        <v>2.25</v>
      </c>
      <c r="R25" s="9">
        <v>2.25</v>
      </c>
      <c r="S25"/>
      <c r="T25"/>
    </row>
    <row r="26" spans="1:39" x14ac:dyDescent="0.3">
      <c r="N26" s="9" t="s">
        <v>62</v>
      </c>
      <c r="O26" s="9">
        <v>4</v>
      </c>
      <c r="P26" s="9">
        <v>8</v>
      </c>
      <c r="Q26" s="9">
        <v>2</v>
      </c>
      <c r="R26" s="9">
        <v>0.66666666666666663</v>
      </c>
      <c r="S26"/>
      <c r="T26"/>
    </row>
    <row r="27" spans="1:39" ht="15" thickBot="1" x14ac:dyDescent="0.35">
      <c r="N27" s="10" t="s">
        <v>63</v>
      </c>
      <c r="O27" s="10">
        <v>4</v>
      </c>
      <c r="P27" s="10">
        <v>12.5</v>
      </c>
      <c r="Q27" s="10">
        <v>3.125</v>
      </c>
      <c r="R27" s="10">
        <v>1.3958333333333333</v>
      </c>
      <c r="S27"/>
      <c r="T27"/>
    </row>
    <row r="28" spans="1:39" x14ac:dyDescent="0.3">
      <c r="N28"/>
      <c r="O28"/>
      <c r="P28"/>
      <c r="Q28"/>
      <c r="R28"/>
      <c r="S28"/>
      <c r="T28"/>
    </row>
    <row r="29" spans="1:39" x14ac:dyDescent="0.3">
      <c r="N29"/>
      <c r="O29"/>
      <c r="P29"/>
      <c r="Q29"/>
      <c r="R29"/>
      <c r="S29"/>
      <c r="T29"/>
    </row>
    <row r="30" spans="1:39" ht="15" thickBot="1" x14ac:dyDescent="0.35">
      <c r="N30" t="s">
        <v>29</v>
      </c>
      <c r="O30"/>
      <c r="P30"/>
      <c r="Q30"/>
      <c r="R30"/>
      <c r="S30"/>
      <c r="T30"/>
    </row>
    <row r="31" spans="1:39" x14ac:dyDescent="0.3">
      <c r="N31" s="11" t="s">
        <v>55</v>
      </c>
      <c r="O31" s="11" t="s">
        <v>35</v>
      </c>
      <c r="P31" s="11" t="s">
        <v>34</v>
      </c>
      <c r="Q31" s="11" t="s">
        <v>36</v>
      </c>
      <c r="R31" s="11" t="s">
        <v>37</v>
      </c>
      <c r="S31" s="11" t="s">
        <v>41</v>
      </c>
      <c r="T31" s="11" t="s">
        <v>56</v>
      </c>
    </row>
    <row r="32" spans="1:39" x14ac:dyDescent="0.3">
      <c r="N32" s="9" t="s">
        <v>57</v>
      </c>
      <c r="O32" s="9">
        <v>2.875</v>
      </c>
      <c r="P32" s="9">
        <v>3</v>
      </c>
      <c r="Q32" s="9">
        <v>0.95833333333333337</v>
      </c>
      <c r="R32" s="9">
        <v>0.69172932330827064</v>
      </c>
      <c r="S32" s="9">
        <v>0.57445921853524828</v>
      </c>
      <c r="T32" s="9">
        <v>3.4902948194976045</v>
      </c>
    </row>
    <row r="33" spans="14:20" x14ac:dyDescent="0.3">
      <c r="N33" s="9" t="s">
        <v>58</v>
      </c>
      <c r="O33" s="9">
        <v>16.625</v>
      </c>
      <c r="P33" s="9">
        <v>12</v>
      </c>
      <c r="Q33" s="9">
        <v>1.3854166666666667</v>
      </c>
      <c r="R33" s="9"/>
      <c r="S33" s="9"/>
      <c r="T33" s="9"/>
    </row>
    <row r="34" spans="14:20" x14ac:dyDescent="0.3">
      <c r="N34" s="9"/>
      <c r="O34" s="9"/>
      <c r="P34" s="9"/>
      <c r="Q34" s="9"/>
      <c r="R34" s="9"/>
      <c r="S34" s="9"/>
      <c r="T34" s="9"/>
    </row>
    <row r="35" spans="14:20" ht="15" thickBot="1" x14ac:dyDescent="0.35">
      <c r="N35" s="10" t="s">
        <v>32</v>
      </c>
      <c r="O35" s="10">
        <v>19.5</v>
      </c>
      <c r="P35" s="10">
        <v>15</v>
      </c>
      <c r="Q35" s="10"/>
      <c r="R35" s="10"/>
      <c r="S35" s="10"/>
      <c r="T35" s="10"/>
    </row>
    <row r="37" spans="14:20" ht="15.6" x14ac:dyDescent="0.35">
      <c r="N37" s="9" t="s">
        <v>69</v>
      </c>
    </row>
    <row r="38" spans="14:20" x14ac:dyDescent="0.3">
      <c r="S38" s="13"/>
      <c r="T38" s="13"/>
    </row>
    <row r="39" spans="14:20" x14ac:dyDescent="0.3">
      <c r="S39" s="9"/>
      <c r="T39" s="9"/>
    </row>
    <row r="40" spans="14:20" x14ac:dyDescent="0.3">
      <c r="S40" s="9"/>
      <c r="T40" s="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H1" workbookViewId="0">
      <selection activeCell="B9" sqref="B9"/>
    </sheetView>
  </sheetViews>
  <sheetFormatPr defaultRowHeight="14.4" x14ac:dyDescent="0.3"/>
  <cols>
    <col min="1" max="1" width="22.77734375" bestFit="1" customWidth="1"/>
    <col min="2" max="2" width="12.109375" bestFit="1" customWidth="1"/>
  </cols>
  <sheetData>
    <row r="1" spans="1:17" x14ac:dyDescent="0.3">
      <c r="C1" t="s">
        <v>10</v>
      </c>
      <c r="H1" t="s">
        <v>18</v>
      </c>
      <c r="N1" s="20" t="s">
        <v>59</v>
      </c>
    </row>
    <row r="2" spans="1:17" x14ac:dyDescent="0.3">
      <c r="A2" s="2" t="s">
        <v>16</v>
      </c>
      <c r="B2" s="2"/>
      <c r="C2" s="3" t="s">
        <v>4</v>
      </c>
      <c r="D2" s="3" t="s">
        <v>5</v>
      </c>
      <c r="E2" s="3" t="s">
        <v>6</v>
      </c>
      <c r="F2" s="3" t="s">
        <v>7</v>
      </c>
      <c r="H2" s="20" t="s">
        <v>4</v>
      </c>
      <c r="I2" s="20" t="s">
        <v>5</v>
      </c>
      <c r="J2" s="20" t="s">
        <v>6</v>
      </c>
      <c r="K2" s="20" t="s">
        <v>7</v>
      </c>
      <c r="N2" s="21">
        <v>1</v>
      </c>
      <c r="O2" s="21">
        <v>2</v>
      </c>
      <c r="P2" s="21">
        <v>3</v>
      </c>
      <c r="Q2" s="21">
        <v>4</v>
      </c>
    </row>
    <row r="3" spans="1:17" x14ac:dyDescent="0.3">
      <c r="A3" t="s">
        <v>15</v>
      </c>
      <c r="B3" t="s">
        <v>8</v>
      </c>
      <c r="C3">
        <v>4</v>
      </c>
      <c r="D3">
        <v>2</v>
      </c>
      <c r="E3">
        <v>7</v>
      </c>
      <c r="F3">
        <v>2</v>
      </c>
      <c r="N3">
        <v>2</v>
      </c>
      <c r="O3">
        <v>3.5</v>
      </c>
      <c r="P3">
        <v>1</v>
      </c>
      <c r="Q3">
        <v>3.5</v>
      </c>
    </row>
    <row r="4" spans="1:17" x14ac:dyDescent="0.3">
      <c r="B4" t="s">
        <v>9</v>
      </c>
      <c r="C4">
        <v>5</v>
      </c>
      <c r="D4">
        <v>5</v>
      </c>
      <c r="E4">
        <v>2</v>
      </c>
      <c r="F4">
        <v>3</v>
      </c>
      <c r="H4">
        <v>2</v>
      </c>
      <c r="I4">
        <v>3.5</v>
      </c>
      <c r="J4">
        <v>1</v>
      </c>
      <c r="K4">
        <v>3.5</v>
      </c>
      <c r="N4">
        <v>2</v>
      </c>
      <c r="O4">
        <v>4</v>
      </c>
      <c r="P4">
        <v>1</v>
      </c>
      <c r="Q4">
        <v>3</v>
      </c>
    </row>
    <row r="5" spans="1:17" x14ac:dyDescent="0.3">
      <c r="B5" t="s">
        <v>11</v>
      </c>
      <c r="C5">
        <v>18.100000000000001</v>
      </c>
      <c r="D5">
        <v>17.100000000000001</v>
      </c>
      <c r="E5">
        <v>16.3</v>
      </c>
      <c r="F5">
        <v>15.7</v>
      </c>
      <c r="H5">
        <v>1</v>
      </c>
      <c r="I5">
        <v>2</v>
      </c>
      <c r="J5">
        <v>3</v>
      </c>
      <c r="K5">
        <v>4</v>
      </c>
      <c r="N5">
        <v>2.5</v>
      </c>
      <c r="O5">
        <v>1</v>
      </c>
      <c r="P5">
        <v>4</v>
      </c>
      <c r="Q5">
        <v>2.5</v>
      </c>
    </row>
    <row r="6" spans="1:17" x14ac:dyDescent="0.3">
      <c r="A6" s="2"/>
      <c r="B6" s="2" t="s">
        <v>12</v>
      </c>
      <c r="C6" s="2">
        <v>7.5</v>
      </c>
      <c r="D6" s="2">
        <v>6.2</v>
      </c>
      <c r="E6" s="2">
        <v>5.9</v>
      </c>
      <c r="F6" s="2">
        <v>6.6</v>
      </c>
      <c r="G6" s="2"/>
      <c r="H6" s="2">
        <v>1</v>
      </c>
      <c r="I6" s="2">
        <v>3</v>
      </c>
      <c r="J6" s="2">
        <v>4</v>
      </c>
      <c r="K6" s="2">
        <v>2</v>
      </c>
      <c r="N6">
        <v>3</v>
      </c>
      <c r="O6">
        <v>1.5</v>
      </c>
      <c r="P6">
        <v>1.5</v>
      </c>
      <c r="Q6">
        <v>4</v>
      </c>
    </row>
    <row r="7" spans="1:17" x14ac:dyDescent="0.3">
      <c r="A7" t="s">
        <v>1</v>
      </c>
      <c r="B7" t="s">
        <v>8</v>
      </c>
      <c r="C7">
        <v>4</v>
      </c>
      <c r="D7">
        <v>1</v>
      </c>
      <c r="E7">
        <v>5</v>
      </c>
      <c r="F7">
        <v>3</v>
      </c>
    </row>
    <row r="8" spans="1:17" x14ac:dyDescent="0.3">
      <c r="B8" t="s">
        <v>9</v>
      </c>
      <c r="C8">
        <v>7</v>
      </c>
      <c r="D8">
        <v>2</v>
      </c>
      <c r="E8">
        <v>2</v>
      </c>
      <c r="F8">
        <v>2</v>
      </c>
      <c r="H8">
        <v>2</v>
      </c>
      <c r="I8">
        <v>4</v>
      </c>
      <c r="J8">
        <v>1</v>
      </c>
      <c r="K8">
        <v>3</v>
      </c>
    </row>
    <row r="9" spans="1:17" x14ac:dyDescent="0.3">
      <c r="B9" t="s">
        <v>11</v>
      </c>
      <c r="C9">
        <v>18.3</v>
      </c>
      <c r="D9">
        <v>17.399999999999999</v>
      </c>
      <c r="E9">
        <v>15.9</v>
      </c>
      <c r="F9">
        <v>13.8</v>
      </c>
      <c r="H9">
        <v>1</v>
      </c>
      <c r="I9">
        <v>2</v>
      </c>
      <c r="J9">
        <v>3</v>
      </c>
      <c r="K9">
        <v>4</v>
      </c>
      <c r="N9" t="s">
        <v>64</v>
      </c>
    </row>
    <row r="10" spans="1:17" x14ac:dyDescent="0.3">
      <c r="A10" s="2"/>
      <c r="B10" s="2" t="s">
        <v>12</v>
      </c>
      <c r="C10" s="2">
        <v>6.8</v>
      </c>
      <c r="D10" s="2">
        <v>7.2</v>
      </c>
      <c r="E10" s="2">
        <v>6.5</v>
      </c>
      <c r="F10" s="2">
        <v>4.5999999999999996</v>
      </c>
      <c r="G10" s="2"/>
      <c r="H10" s="2">
        <v>2</v>
      </c>
      <c r="I10" s="2">
        <v>1</v>
      </c>
      <c r="J10" s="2">
        <v>3</v>
      </c>
      <c r="K10" s="2">
        <v>4</v>
      </c>
      <c r="N10" s="21">
        <v>1</v>
      </c>
      <c r="O10" s="21">
        <v>2</v>
      </c>
      <c r="P10" s="21">
        <v>3</v>
      </c>
      <c r="Q10" s="21">
        <v>4</v>
      </c>
    </row>
    <row r="11" spans="1:17" x14ac:dyDescent="0.3">
      <c r="A11" t="s">
        <v>2</v>
      </c>
      <c r="B11" t="s">
        <v>8</v>
      </c>
      <c r="C11">
        <v>1</v>
      </c>
      <c r="D11">
        <v>4</v>
      </c>
      <c r="E11">
        <v>0</v>
      </c>
      <c r="F11">
        <v>1</v>
      </c>
      <c r="N11">
        <v>2</v>
      </c>
      <c r="O11">
        <v>3.5</v>
      </c>
      <c r="P11">
        <v>3.5</v>
      </c>
      <c r="Q11">
        <v>1</v>
      </c>
    </row>
    <row r="12" spans="1:17" x14ac:dyDescent="0.3">
      <c r="B12" t="s">
        <v>9</v>
      </c>
      <c r="C12">
        <v>3</v>
      </c>
      <c r="D12">
        <v>2</v>
      </c>
      <c r="E12">
        <v>2</v>
      </c>
      <c r="F12">
        <v>0</v>
      </c>
      <c r="H12">
        <v>2.5</v>
      </c>
      <c r="I12">
        <v>1</v>
      </c>
      <c r="J12">
        <v>4</v>
      </c>
      <c r="K12">
        <v>2.5</v>
      </c>
      <c r="N12">
        <v>4</v>
      </c>
      <c r="O12">
        <v>2</v>
      </c>
      <c r="P12">
        <v>1</v>
      </c>
      <c r="Q12">
        <v>3</v>
      </c>
    </row>
    <row r="13" spans="1:17" x14ac:dyDescent="0.3">
      <c r="B13" t="s">
        <v>11</v>
      </c>
      <c r="C13">
        <v>21.3</v>
      </c>
      <c r="D13">
        <v>19</v>
      </c>
      <c r="E13">
        <v>17.899999999999999</v>
      </c>
      <c r="F13">
        <v>13</v>
      </c>
      <c r="H13">
        <v>1</v>
      </c>
      <c r="I13">
        <v>2</v>
      </c>
      <c r="J13">
        <v>3</v>
      </c>
      <c r="K13">
        <v>4</v>
      </c>
      <c r="N13">
        <v>1</v>
      </c>
      <c r="O13">
        <v>2.5</v>
      </c>
      <c r="P13">
        <v>4</v>
      </c>
      <c r="Q13">
        <v>2.5</v>
      </c>
    </row>
    <row r="14" spans="1:17" x14ac:dyDescent="0.3">
      <c r="A14" s="2"/>
      <c r="B14" s="2" t="s">
        <v>12</v>
      </c>
      <c r="C14" s="2">
        <v>6.7</v>
      </c>
      <c r="D14" s="2">
        <v>7.6</v>
      </c>
      <c r="E14" s="2">
        <v>6.3</v>
      </c>
      <c r="F14" s="2">
        <v>4.7</v>
      </c>
      <c r="G14" s="2"/>
      <c r="H14" s="2">
        <v>2</v>
      </c>
      <c r="I14" s="2">
        <v>1</v>
      </c>
      <c r="J14" s="2">
        <v>3</v>
      </c>
      <c r="K14" s="2">
        <v>4</v>
      </c>
      <c r="N14">
        <v>3</v>
      </c>
      <c r="O14">
        <v>1.5</v>
      </c>
      <c r="P14">
        <v>1.5</v>
      </c>
      <c r="Q14">
        <v>4</v>
      </c>
    </row>
    <row r="15" spans="1:17" x14ac:dyDescent="0.3">
      <c r="A15" t="s">
        <v>3</v>
      </c>
      <c r="B15" t="s">
        <v>8</v>
      </c>
      <c r="C15">
        <v>1</v>
      </c>
      <c r="D15">
        <v>3</v>
      </c>
      <c r="E15">
        <v>3</v>
      </c>
      <c r="F15">
        <v>0</v>
      </c>
    </row>
    <row r="16" spans="1:17" x14ac:dyDescent="0.3">
      <c r="B16" t="s">
        <v>9</v>
      </c>
      <c r="C16">
        <v>2</v>
      </c>
      <c r="D16">
        <v>3</v>
      </c>
      <c r="E16">
        <v>0</v>
      </c>
      <c r="F16">
        <v>2</v>
      </c>
      <c r="H16">
        <v>3</v>
      </c>
      <c r="I16">
        <v>1.5</v>
      </c>
      <c r="J16">
        <v>1.5</v>
      </c>
      <c r="K16">
        <v>4</v>
      </c>
    </row>
    <row r="17" spans="2:11" x14ac:dyDescent="0.3">
      <c r="B17" t="s">
        <v>11</v>
      </c>
      <c r="C17">
        <v>20.2</v>
      </c>
      <c r="D17">
        <v>16.600000000000001</v>
      </c>
      <c r="E17">
        <v>16.2</v>
      </c>
      <c r="F17">
        <v>14.9</v>
      </c>
      <c r="H17">
        <v>1</v>
      </c>
      <c r="I17">
        <v>2</v>
      </c>
      <c r="J17">
        <v>3</v>
      </c>
      <c r="K17">
        <v>4</v>
      </c>
    </row>
    <row r="18" spans="2:11" x14ac:dyDescent="0.3">
      <c r="B18" t="s">
        <v>12</v>
      </c>
      <c r="C18">
        <v>9.5</v>
      </c>
      <c r="D18">
        <v>6.2</v>
      </c>
      <c r="E18">
        <v>8</v>
      </c>
      <c r="F18">
        <v>5.8</v>
      </c>
      <c r="H18">
        <v>1</v>
      </c>
      <c r="I18">
        <v>3</v>
      </c>
      <c r="J18">
        <v>2</v>
      </c>
      <c r="K18">
        <v>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work data for male crabs</vt:lpstr>
      <vt:lpstr>work data for female crabs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comptech</dc:creator>
  <cp:lastModifiedBy>MSUM</cp:lastModifiedBy>
  <dcterms:created xsi:type="dcterms:W3CDTF">2013-01-28T21:48:03Z</dcterms:created>
  <dcterms:modified xsi:type="dcterms:W3CDTF">2013-02-06T21:26:20Z</dcterms:modified>
</cp:coreProperties>
</file>